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30" activeTab="0"/>
  </bookViews>
  <sheets>
    <sheet name="Összesen" sheetId="1" r:id="rId1"/>
    <sheet name="vízellátás és csatornázás" sheetId="2" r:id="rId2"/>
    <sheet name="központi fűtés" sheetId="3" r:id="rId3"/>
    <sheet name="szellőzés" sheetId="4" r:id="rId4"/>
  </sheets>
  <definedNames/>
  <calcPr fullCalcOnLoad="1"/>
</workbook>
</file>

<file path=xl/sharedStrings.xml><?xml version="1.0" encoding="utf-8"?>
<sst xmlns="http://schemas.openxmlformats.org/spreadsheetml/2006/main" count="455" uniqueCount="284">
  <si>
    <t>Göncruszka Közösségi Ház gépész mvh</t>
  </si>
  <si>
    <t>Munkanem</t>
  </si>
  <si>
    <t>Munkadíj</t>
  </si>
  <si>
    <t>Anyagköltség</t>
  </si>
  <si>
    <t>vízellátás és csatornázás</t>
  </si>
  <si>
    <t>központi fűtés</t>
  </si>
  <si>
    <t>szellőzés</t>
  </si>
  <si>
    <t>Összesen</t>
  </si>
  <si>
    <t>Mind összesen</t>
  </si>
  <si>
    <t>ÁFA 27%</t>
  </si>
  <si>
    <t>No.</t>
  </si>
  <si>
    <t>Azonosító</t>
  </si>
  <si>
    <t>Mennyiség</t>
  </si>
  <si>
    <t>Egys.</t>
  </si>
  <si>
    <t>Szöveg</t>
  </si>
  <si>
    <t>Óradij</t>
  </si>
  <si>
    <t>Anyagár</t>
  </si>
  <si>
    <t>xÓradij</t>
  </si>
  <si>
    <t>xAnyagár</t>
  </si>
  <si>
    <t>21-003-0014884</t>
  </si>
  <si>
    <t>m3</t>
  </si>
  <si>
    <t>Munkaárok földkiemelése közmű nélküli területen, gépi erővel, kiegészítő kézi munkával, bármely konzisztenciájú, I-IV. oszt. talajban, dúcolás nélkül, 3,0 m2 szelvényig</t>
  </si>
  <si>
    <t>21-003-0014705</t>
  </si>
  <si>
    <t>Munkaárok földkiemelése közművesített területen, kézi erővel, bármely konzisztenciájú talajban, dúcolás nélkül, 2,0 m2 szelvényig, I-II. talajosztály</t>
  </si>
  <si>
    <t>21-003-0015356</t>
  </si>
  <si>
    <t>Földvisszatöltés munkagödörbe vagy munkaárokba, tömörítés nélkül, réteges elterítéssel, I-IV. osztályú talajban, kézi erővel, az anyag súlypontja karoláson belül, a vezeték (műtárgy) felett és mellett 50 cm vastagságig</t>
  </si>
  <si>
    <t>21-003-0015373</t>
  </si>
  <si>
    <t>gépi erővel, az anyag súlypontja 10,0 m-en belül, a vezetéket (műtárgyat) környező 50 cm-en túli szelvényrészben</t>
  </si>
  <si>
    <t>21-004-0015462</t>
  </si>
  <si>
    <t>Talajjavító réteg készítése vonalas létesítményeknél, 3,00 m szélességig vagy építményen belül, homokból Természetes szemmegoszlású homok, TH  0/4 P-TT, Nyékládháza</t>
  </si>
  <si>
    <t>21-008-0016130</t>
  </si>
  <si>
    <t>Döngölés kézi erővel száraz, földnedves I-II. fejtési talajosztályban</t>
  </si>
  <si>
    <t>21-008-0016246</t>
  </si>
  <si>
    <t>Tömörítés bármely tömörítési osztályban gépi erővel, kis felületen, tömörségi fok: 95%</t>
  </si>
  <si>
    <t>21-011-0016435</t>
  </si>
  <si>
    <t>Fejtett föld tolása és elteregetése, I-IV. osztályú talajban, 20,1-50,0 m távolság között</t>
  </si>
  <si>
    <t>33-062-0094505</t>
  </si>
  <si>
    <t>db</t>
  </si>
  <si>
    <t>Áttörés vezetékek részére, helyreállítással, 0,1 m2/db méretig, tégla válaszfalban Kisméretű tömör tégla 250x120x65 mm I.o. Hf5-mc, falazó, cementes mészhabarcs</t>
  </si>
  <si>
    <t>33-062-0094575</t>
  </si>
  <si>
    <t>felmenő vegyes kő és betonfalba 50 cm vastagság felett (alapfalban is) Kisméretű tömör tégla 250x120x65 mm I.o. Hf5-mc, falazó, cementes mészhabarcs</t>
  </si>
  <si>
    <t>33-063-0094841</t>
  </si>
  <si>
    <t>m</t>
  </si>
  <si>
    <t>Horonyvésés, téglafalban, 8,01-16,00 cm2 keresztmetszet között</t>
  </si>
  <si>
    <t>53-001-2940365</t>
  </si>
  <si>
    <t>Egyoldalon tokos műanyag csatornacső beépítése földárokba, gumigyűrűs kötéssel, csőidomok nélkül, 2,00 m hosszú csövekből, külső csőátmérő: 110 mm PIPELIFE PVC-U koextrudált tokos SUPER csatornacső 110x3,2x2000 mm SN4, KGEM110/2M-S</t>
  </si>
  <si>
    <t>53-001-2940404</t>
  </si>
  <si>
    <t>külső csőátmérő: 125 mm PIPELIFE PVC-U koextrudált tokos SUPER csatornacső 125x3,7x2000 mm SN8, KGEM125/2M-S.SN8</t>
  </si>
  <si>
    <t>53-005-0616184</t>
  </si>
  <si>
    <t>Műanyag fenékelem elhelyezése behelyezett gumigyűrűvel, DN 315 WAVIN aknafenékelem 160/315 PP-ből, GD típusú, egyenes átfolyással, CAF1163</t>
  </si>
  <si>
    <t>53-005-0616172</t>
  </si>
  <si>
    <t>WAVIN aknafenékelem 110/315 PP-ből, GD típusú, egyenes átfolyással, CAF1113</t>
  </si>
  <si>
    <t>53-005-0617172</t>
  </si>
  <si>
    <t>Műanyag aknafalcső, teleszkópcső vagy szűkítő elhelyezése, DN 200-315 aknafalcső WAVIN aknafalcső 315x1250 tok nélkül, CAFC131</t>
  </si>
  <si>
    <t>53-005-0617533</t>
  </si>
  <si>
    <t>Teleszkópos felsőrész elhelyezése szűkítő gumigyűrűvel, vagy aknakónusz kapaszkodó létrával és tömítőgyűrűkkel, öntöttvas vagy műanyag fedlappal, A 15 - D 400 kN terhelési osztályban, zárt vagy ventillációs kivitelben, DN 315 WAVIN D315 3t zöldterületi fedlap csővel, CAOM31</t>
  </si>
  <si>
    <t>54-005-0646000</t>
  </si>
  <si>
    <t>PP, PE, KPE nyomócső szerelése, földárokban, hegesztett kötésekkel, idomok nélkül, csőátmérő: 16-50 mm között PIPELIFE PE80 ivóvíz nyomócső 32x3,0 mm 12,5bar (C=1,25), 80VSDR11032EN200K</t>
  </si>
  <si>
    <t>54-005-2948825</t>
  </si>
  <si>
    <t>PP, PE, KPE nyomócső idom szerelése, földárokban, hegesztett kötésekkel, csőátmérő: 16-50 mm között PIPELIFE PE acél tokos összekötő 32mmx1", TPEMGA32X1"</t>
  </si>
  <si>
    <t>54-016-0667233</t>
  </si>
  <si>
    <t>Fűtési és vízvezeték szakaszos és hálózati nyomáspróbája vízzel, 200 mm külső {átmérő}-ig</t>
  </si>
  <si>
    <t>54-016-0667250</t>
  </si>
  <si>
    <t>Csővezetékek fertőtlenítése, DN 200 méretig</t>
  </si>
  <si>
    <t>80-001-1411246</t>
  </si>
  <si>
    <t>Fűtési, HMV, HHV vezetékek szigetelése (ívek, idomok, szerelvények szigetelése és burkolás nélkül), polietilén csőhéjjal csupasz kivitelben, ragasztással illetve hőlégfúvással hegesztve, öntapadó ragasztó szalag lezárással, vagy klipsszel rögzítve, NÁ 114 mm csőátmérőig Armacell Tubolit DG csőhéj, falvastagság: 5 mm, külső csőátmérő 18 mm, R: DG-18/5</t>
  </si>
  <si>
    <t>80-001-1411251</t>
  </si>
  <si>
    <t>Armacell Tubolit DG csőhéj, falvastagság: 5 mm, külső csőátmérő 22 mm, R: DG-22/5</t>
  </si>
  <si>
    <t>80-001-1411263</t>
  </si>
  <si>
    <t>Armacell Tubolit DG csőhéj, falvastagság: 5 mm, külső csőátmérő 28 mm, R: DG-28/5</t>
  </si>
  <si>
    <t>80-001-1411275</t>
  </si>
  <si>
    <t>Armacell Tubolit DG csőhéj, falvastagság: 5 mm, külső csőátmérő 35 mm, R: DG-35/5</t>
  </si>
  <si>
    <t>81-001-0835001</t>
  </si>
  <si>
    <t>Ivóvíz vezeték, Térhálósított polietilén cső (PE-Xa) szerelése, toldóhüvelyes és menetes kötésekkel, cső elhelyezése csőidomok nélkül, szakaszos nyomáspróbával, DN 15 REHAU univerzális RAUTITAN flex cső, (RAU-VPE) 16x2,2 mm, tekercs, 130370-100</t>
  </si>
  <si>
    <t>81-001-0835025</t>
  </si>
  <si>
    <t>REHAU univerzális RAUTITAN flex cső, (RAU-VPE) 20x2,8 mm, tekercs, 130380-100</t>
  </si>
  <si>
    <t>81-001-0835083</t>
  </si>
  <si>
    <t>DN 20 REHAU univerzális RAUTITAN flex cső, (RAU-VPE) 25x3,5 mm, tekercs, 130390-050</t>
  </si>
  <si>
    <t>81-001-0835122</t>
  </si>
  <si>
    <t>DN 25 REHAU univerzális RAUTITAN flex cső tekercsben, 32x4,4 10 bar, 70 C fok, 130400</t>
  </si>
  <si>
    <t>81-001-0835260</t>
  </si>
  <si>
    <t>csőidomok, kiegészítők elhelyezése, egy oldalon toldóhüvelyes idomok, DN 15 REHAU RAUTITAN RX falikorong rövid belső menettel 16-bm 1/2, 366099</t>
  </si>
  <si>
    <t>81-001-1836451</t>
  </si>
  <si>
    <t>REHAU RAUTITAN RX külsőmenetes csatlakozó, 20-km 1/2, 366052</t>
  </si>
  <si>
    <t>81-001-0836393</t>
  </si>
  <si>
    <t>három oldalon toldóhüvelyes idomok, DN 15 REHAU RAUTITAN PX T-idom egyenlő ágakkal 16-16-16, 160031</t>
  </si>
  <si>
    <t>81-001-0836415</t>
  </si>
  <si>
    <t>REHAU RAUTITAN PX T-idom szűkített leágazással 20-16-20, 160061</t>
  </si>
  <si>
    <t>81-001-0836432</t>
  </si>
  <si>
    <t>REHAU RAUTITAN PX T-idom szűkített leágazással és átmenő ággal 20-16-16, 160081</t>
  </si>
  <si>
    <t>81-001-0836582</t>
  </si>
  <si>
    <t>DN 20 REHAU RAUTITAN PX T-idom szűkített leágazással és átmenő ággal 25-20-16, 160084</t>
  </si>
  <si>
    <t>81-001-0836536</t>
  </si>
  <si>
    <t>REHAU RAUTITAN PX T-idom szűkített leágazással 25-20-25, 160063</t>
  </si>
  <si>
    <t>81-002-0865295</t>
  </si>
  <si>
    <t>PP polipropilén lefolyóvezeték szerelése szakaszos tömörségi próbával, szabadon vagy padlócsatornába ajakos gumigyűrű tömítésű tokos kötésekkel, csőtartókkal, csőidomok nélkül, 2,00 m hosszú csövekből, DN 32 WAVIN PP ED-TECH tokos lefolyócső, gumitömítéssel, 95 °C tartós hőmérséklet-állóságú, 32x1,8 mm, 2000 mm hosszú, DPCSN203</t>
  </si>
  <si>
    <t>81-002-0865310</t>
  </si>
  <si>
    <t>DN 40 WAVIN PP ED-TECH tokos lefolyócső, gumitömítéssel, 95 °C tartós hőmérséklet-állóságú, 40x1,8 mm, 2000 mm hosszú, DPCSN204</t>
  </si>
  <si>
    <t>81-002-0865334</t>
  </si>
  <si>
    <t>DN 50 WAVIN PP ED-TECH tokos lefolyócső, gumitömítéssel, 95 °C tartós hőmérséklet-állóságú, 50x1,8 mm, 2000 mm hosszú, DPCSN205</t>
  </si>
  <si>
    <t>81-002-0865661</t>
  </si>
  <si>
    <t>egyoldalon tokos csövekből földárokba, ajakos gumigyűrű tömítéssel, 2,00 m hosszú csövekből, csőidomok nélkül, DN 110 WAVIN PP ED-TECH tokos lefolyócső, gumitömítéssel, 95 °C tartós hőmérséklet-állóságú, 110x2,7 mm, 2000 mm hosszú, DPCSNC211</t>
  </si>
  <si>
    <t>81-002-0865685</t>
  </si>
  <si>
    <t>PP polipropilén lefolyóvezeték szerelése szakaszos tömörségi próbával, egyoldalon tokos csövekből földárokba, ajakos gumigyűrű tömítéssel, 2,00 m hosszú csövekből, csőidomok nélkül, DN 125 WAVIN PP ED-TECH tokos lefolyócső, gumitömítéssel, 95 °C tartós hőmérséklet-állóságú, 125x3,1 mm, 2000 mm hosszú, DPCSNC212</t>
  </si>
  <si>
    <t>82-001-0934880</t>
  </si>
  <si>
    <t>Kétoldalon menetes vagy roppantógyűrűs szerelvény elhelyezése, külső vagy belső menettel, illetve hollandival csatlakoztatva DN 20 gömbcsap, víz- és gázfőcsap MOFÉM AHA Univerzális gömbcsap 3/4" bb. menettel, névleges méret 20 mm, sárgaréz, natúr, 16 bar, Kód: 113-0018-00</t>
  </si>
  <si>
    <t>82-001-0934272</t>
  </si>
  <si>
    <t>Kétoldalon menetes vagy roppantógyűrűs szerelvény elhelyezése, külső vagy belső menettel, illetve hollandival csatlakoztatva DN 20 szelepek, csappantyúk (szabályzó, folytó-elzáró, beavatkozó) OVENTROP visszacsapó szelep, Viton tömítéssel, PN25, DN20, G 3/4" bm., (0...+100)°C, nyitónyomás 40 mbar, kvs=6,00, vörösöntvény szelepházzal, 1072006</t>
  </si>
  <si>
    <t>82-001-0936030</t>
  </si>
  <si>
    <t>DN 25 gömbcsap, víz- és gázfőcsap MOFÉM AHA Univerzális gömbcsap 1" bb. menettel, névleges méret 25 mm, sárgaréz, natúr, 16 bar, Kód: 113-0034-00</t>
  </si>
  <si>
    <t>82-001-2138051</t>
  </si>
  <si>
    <t>biztonsági szerelvény Honeywell biztonsági szelepcsoport HMV tartályokhoz 1000literig, 8bar lefúvató+visszacsapó+elzáró, 1", külső men+holl, PN8, max40°C, SG160S-1AB</t>
  </si>
  <si>
    <t>82-004-3671085</t>
  </si>
  <si>
    <t>Közvetett fűtésű, álló vagy fekvő, fixen beépített fűtő csőkígyóval vagy nélkül, tároló berendezés elhelyezése és bekötése, egy fűtőkígyós kivitelben, 201-500 l között BUDERUS SU 500 W, 500 l-es melegvíztároló álló kivitelben, belső fűtő csőkígyóval, speciális Thermoglasur "Duoclean" korrózióvédő bevonattal, magnézium védőanóddal, állítható lábakkal, oldalsó tisztítónyílással, felső karbantartó nyílással, behegesztett merülő hüvellyel, 100 mm hőszigeteléssel, fehér színben, cikkszám: 7747303817</t>
  </si>
  <si>
    <t>82-004-0955264</t>
  </si>
  <si>
    <t>Zárt tágulási tartály elhelyezése és bekötése (nyomástartó-, gáztalanító és vízutántöltő berendezések a 82-004-21-es tételtől), használati melegvíz hálózatban, membrános, 2-80 liter között Flamco Airfix A 35 membrános tágulási tartály 6 bar, 60°C Rendelési szám: 24659</t>
  </si>
  <si>
    <t>82-008-2021043</t>
  </si>
  <si>
    <t>Fűtés-, klíma-, hűtéstechnika nedvestengelyű standard (átkapcsolható) szivattyúk elhelyezése és bekötése egyes szivattyúk (HMV) menetes kötéssel, DN 20 Grundfos UP 20-30 N, HMV cirkulációs szivattyú, rozsdamentes acél házzal 75 W 230V</t>
  </si>
  <si>
    <t>82-031-1029850</t>
  </si>
  <si>
    <t>Vízszűrő elhelyezése és bekötése, visszamosható szűrőbetéttel, kézi visszaöblítéssel, kétoldalon menetes csatlakozással, DN 25 BWT Europafilter RS 1" visszaöblíthető védőszűrő 3,5 m3/h</t>
  </si>
  <si>
    <t>75-051-2099821</t>
  </si>
  <si>
    <t>Szolár rendszerelemek telepítése, a gyártói műszaki értékek alapján (mennyiség, csőkeresztmetszet csőhossz, stb.) előre elkészített terv szerint, kizárólag költségvetés készítés céljára, elektromos fűtőpatronok elhelyezése, 1 fázisú kivitelben, 3,01-6 kW teljesítmény között Weishaupt elektromos kiegészítő fűtőpatron tárolókhoz, 6 kW Rend.sz.: 4733001820</t>
  </si>
  <si>
    <t>82-009-1492205</t>
  </si>
  <si>
    <t>Mosdó vagy mosómedence berendezés elhelyezése és bekötése, kifolyószelep, bűzelzáró és sarokszelep nélkül, falra szerelhető porcelán kivitelben (komplett) ALFÖLDI/BÁZIS porcelán mosdó 55 cm,  3 csaplyukkal, fúrt, fehér, Kód: 4191 55</t>
  </si>
  <si>
    <t>82-009-0970366</t>
  </si>
  <si>
    <t>Kézmosó berendezés elhelyezése és bekötése, kifolyószelep, sarokszelep, szifontakaró és bűzelzáró nélkül, porcelán kivitelben ALFÖLDI/BÁZIS porcelán kézmosó 45 cm, 3 csaplyukkal, fúrt, fehér, Kód: 4145 45</t>
  </si>
  <si>
    <t>82-009-0974502</t>
  </si>
  <si>
    <t>WC csésze elhelyezése és bekötése, öblítőtartály, sarokszelep, WC ülőke, nyomógomb nélkül, porcelánból, alsókifolyású, lapos öblítésű kivitelben ALFÖLDI/BÁZIS porcelán laposöblítésű WC csésze, 6 l alsó kifolyású, fehér, Kód: 4037 00 01</t>
  </si>
  <si>
    <t>82-009-0975020</t>
  </si>
  <si>
    <t>WC-csésze kiegészítő szerelvényeinek elhelyezése, WC-ülőke SOLINAR WC-ülőke, 8780 95 01, fehér</t>
  </si>
  <si>
    <t>82-009-3553785</t>
  </si>
  <si>
    <t>WC öblítőtartály felszerelése és bekötése, falsík elé szerelhető, műanyag LIV Laguna falsík előtti öblítőtartály takarék leállítógombbal, fehér, Cikkszám: 196519</t>
  </si>
  <si>
    <t>82-009-1316151</t>
  </si>
  <si>
    <t>Beépített kád elhelyezése és bekötése, lemez kádak, leeresztő túlfolyó és csaptelep nélkül, kád előtétlappal Acéllemez kád 2,3 mm vtg. lemezből, 170x70</t>
  </si>
  <si>
    <t>82-009-0972286</t>
  </si>
  <si>
    <t>Zuhanytálca vagy zuhanykabin elhelyezése és bekötése, zuhanytálca, csaptelep és szifon nélkül, acryl kivitelben 80 cm-es oldalhosszúság felett Radaway RODOS C 90 akryyl zuhanytálca  szögletes, 90x90x16 cm</t>
  </si>
  <si>
    <t>82-009-0976606</t>
  </si>
  <si>
    <t>Berendezési tárgyak szerelvényeinek felszerelése, sarokszelep szerelés MOFÉM sárgaréz sarokszelep 1/2"-3/8" sárgaréz, krómozott, 10 bar, Kód: 163-0006-00</t>
  </si>
  <si>
    <t>82-009-0979514</t>
  </si>
  <si>
    <t>Csaptelepek és szerelvényeinek felszerelése, mosdócsaptelepek, álló illetve süllyesztett mosdócsaptelep MOFÉM Junior egykaros mosdócsaptelep, ECO kerámia vezérlőegység forrázás elleni védelemmel, kr. leeresztőszeleppel, kód: 150-0018-00</t>
  </si>
  <si>
    <t>82-009-0977165</t>
  </si>
  <si>
    <t>Csaptelepek és szerelvényeinek felszerelése, kádcsaptelepek, fali kádcsaptelep MOFÉM Junior egykaros kádtöltőcsaptelep, ECO kerámia vezérlőegység forrázás elleni védelemmel, kr. tartozékokkal, kód: 151-0012-00</t>
  </si>
  <si>
    <t>82-009-0978090</t>
  </si>
  <si>
    <t>zuhanycsaptelepek, fali zuhanycsaptelep MOFÉM Junior egykaros falraszerelhető zuhanycsaptelep, ECO kerámia vezérlőegység forrázás elleni védelemmel, kr. tartozékokkal, kód: 153-0009-00</t>
  </si>
  <si>
    <t>82-009-2659151</t>
  </si>
  <si>
    <t>Padló alatti illetve falba süllyeszthető bűzelzáró, padló alatti 1, 2, 3 ágú elhelyezése HL310NPr, Padlólefolyó DN50/75/110 függőleges elhúzással, szigetelő karimával, kiszáradás-védett "Primus" bűzzárral, 123x123 mm műanyag rácstartóval, 115x115 mm nemesacél ráccsal, a csempézés idejére merevítő védőfedéllel. Terhelhetőség: 300kg</t>
  </si>
  <si>
    <t>82-009-2659403</t>
  </si>
  <si>
    <t>padló feletti vagy falba süllyeszthető elhelyezése HL21, Csepegtető tölcsér DN32 víz- és golyós bűzzárral</t>
  </si>
  <si>
    <t>82-009-2039404</t>
  </si>
  <si>
    <t>Vizes berendezési tárgyak bűzelzáróinak felszerelése, mosdóhoz, bidéhez MOFÉM csőszifon leeresztő szelep nélkül, állítható, krómozott, Kód: 165-0027-05</t>
  </si>
  <si>
    <t>82-009-2659902</t>
  </si>
  <si>
    <t>Vizes berendezési tárgyak bűzelzáróinak felszerelése, falikúthoz-mosogatóhoz fürdőkádhoz-zuhanytálcához HL514/SN, Zuhanytálca szifon d 52mm-es lyukhoz, vízszintes DN40/50x6/4", elfordítható gömbcsuklós kimenettel, d 86 mm nemesacél fedéllel</t>
  </si>
  <si>
    <t>82-009-0987735</t>
  </si>
  <si>
    <t>kád leeresztő-túlfolyó HL555N, Fürdőkád le- és túlf 6/4", gömbcsukl DN40/50 szifon, 8-13mm tömlőcsatl csurgalékvízhez, bowdenes szelepemelő, krómozott sárgaréz látható részek</t>
  </si>
  <si>
    <t>82-016-3258206</t>
  </si>
  <si>
    <t>Piperetárgyak elhelyezése egy-három helyen felerősítve, ruha- és törölközőakasztó MOFÉM Fiesta akasztó, dupla, rögzítő szettel, kód: 501-1030-00</t>
  </si>
  <si>
    <t>82-016-3258252</t>
  </si>
  <si>
    <t>piperepolc MOFÉM Fiesta üvegpolc, 520 mm, kód: 501-1050-00</t>
  </si>
  <si>
    <t>82-016-3258264</t>
  </si>
  <si>
    <t>WC-kefe tartóval MOFÉM Fiesta WC kefe fali tartóval, kód: 501-1080-00</t>
  </si>
  <si>
    <t>82-016-3555172</t>
  </si>
  <si>
    <t>négy vagy több helyen felerősítve, tükör, elektromos bekötés nélkül Fazettázott tükör világítás nélkül, 60x45 cm</t>
  </si>
  <si>
    <t>82-016-1022643</t>
  </si>
  <si>
    <t>Szappan vagy illatosító adagolók elhelyezése falra szerelt kivitelben TORK S-1 fém, fehér színű folyékonyszappan adagoló, Rendelési szám: B&amp;K 252040</t>
  </si>
  <si>
    <t>82-016-1022803</t>
  </si>
  <si>
    <t>Papíradagolók elhelyezése falra szerelt kivitelben TORK MINI-BOX fém, fehér színű kéztörlőpapír adagoló, 120 m-es tekercshez, Rendelési szám: B&amp;K 200040</t>
  </si>
  <si>
    <t>82-016-1022965</t>
  </si>
  <si>
    <t>Toalettpapír adagoló fém, fehérre szinterezett, két normál tekercshez, Rendelési szám: B&amp;K M785C</t>
  </si>
  <si>
    <t>Összesen:</t>
  </si>
  <si>
    <t>37-032-0148843</t>
  </si>
  <si>
    <t>Gáz-, olaj-, és szilárd tüzelőanyaggal üzemelő tüzelőberendezésekhez, kettősfalú, nedvességre érzéketlen nemesacél komplett kéményrendszerek, 0.4 mm falvastagsággal, 25 mm vastag hőszigeteléssel, padlóról induló, {átmérő} 130-150 mm, 10 m kéményhosszig, 7,25 m-es kéményhosszal SCHIEDEL TecnoStar {átmérő} 150 mm nemesacél komplett kéményrendszer, 7,25 m-es kéményhosszal</t>
  </si>
  <si>
    <t>75-182-3653963</t>
  </si>
  <si>
    <t>Kazánok, tartozékok, apríték tüzelésű, beszállító szerkezet telepítése nélkül, faapríték kazán elhelyezése és bekötése, automata beszállító szerkezetes, 60 kW teljesítményig BUDERUS Logano SH 35 aprítékkazán jobbos csatlakozás, 35 kW-os teljesítménnyel, beépített időjárásfüggő szabályozás, érintőképernyős kezelőfelület, lambda-szondával, modulációs égővel, automata begyújtással, fordulatszám szabályozott szívóoldali füstgázventillátorral, magas 92-93%-os hatásfok, automatikus füstgázhőcserélő tisztítóval és hamueltávolítással, cikkszám: 13036R-T</t>
  </si>
  <si>
    <t>81-004-0882874</t>
  </si>
  <si>
    <t>Fűtési vezeték, Térhálósított polietilén cső (PE-Xa) szerelése, toldóhüvelyes kötésekkel, cső elhelyezése csőidomok nélkül, szakaszos nyomáspróbával, szabadon csőbilincsekkel, DN 15 REHAU univerzális RAUTITAN flex cső, (RAU-VPE) 16x2,2 mm, tekercs, 130370-100</t>
  </si>
  <si>
    <t>81-004-0882930</t>
  </si>
  <si>
    <t>81-004-1844883</t>
  </si>
  <si>
    <t>csőidomok, kiegészítők elhelyezése, egy oldalon toldóhüvelyes idomok, DN 15 REHAU RAUTITAN könyökcsatlakozó szett rögzítő egységgel (1 pár), 16, 266372</t>
  </si>
  <si>
    <t>81-004-1845246</t>
  </si>
  <si>
    <t>DN 25 REHAU RAUTITAN RX külsőmenetes csatlakozó 32-km 1, 366060</t>
  </si>
  <si>
    <t>81-004-1845694</t>
  </si>
  <si>
    <t>DN 25 REHAU RAUTITAN PX könyökidom 90° 32, 160024</t>
  </si>
  <si>
    <t>81-004-0884535</t>
  </si>
  <si>
    <t>Fűtési vezeték, Térhálósított polietilén cső (PE-Xa) szerelése, toldóhüvelyes kötésekkel, kiegészítők elhelyezése, fűtővezetéki osztó - gyűjtő szerelése, falsík elé építhető szekrénybe, 8 - 12 áramkörig REHAU fűtővezeték osztó-gyüjtő, HLV 12, 232121 REHAU osztó-gyűjtő szekrény AP 7, falon kívüli, (10-12 kör), 130/1005, 347430</t>
  </si>
  <si>
    <t>81-005-0905892</t>
  </si>
  <si>
    <t>m2</t>
  </si>
  <si>
    <t>Padlófűtés, Térhálósított polietilén cső (PE-Xa) szerelése, 20x2,0 mm-es fűtőcsőből, acélhálóra szerelve, 30 mm vtg. hő- és lépéshangszigetelő lemezzel, szakaszos nyomáspróbával, osztás: 0,10 m REHAU RAUTHERM S 20x2,0 mm műanyag fűtőcső, 6 bar, 90 C fok, (120 m) 136160-120</t>
  </si>
  <si>
    <t>81-005-0905902</t>
  </si>
  <si>
    <t>osztás: 0,15 m REHAU RAUTHERM S 20x2,0 mm műanyag fűtőcső, 6 bar, 90 C fok, (120 m) 136160-120</t>
  </si>
  <si>
    <t>81-005-3665086</t>
  </si>
  <si>
    <t>kiegészítők elhelyezése, fűtőkör osztó-gyűjtő szerelése, átfolyásmérővel, falsík elé építhető szekrénybe, 8-12 áramkörig REHAU fűtőkör osztó-gyűjtő átfolyásmérővel HKV-D 8 CrNi, 350271 REHAU osztó-gyűjtő szekrény AP 4, falon kívüli, (6-9 kör), 130/805, 347420</t>
  </si>
  <si>
    <t>81-004-1668451</t>
  </si>
  <si>
    <t>Horganyzott szénacélcső szerelése, préselt csőkötésekkel, cső elhelyezése csőidomok nélkül, szakaszos nyomáspróbával, szabadon, horonyba vagy padlócsatornába, DN 12 - DN 50, DN 32 Viega Prestabo cső, ötvözetlen szénacél, 6 m-es szálban, 35 x 1,5, Csz.: 559 496</t>
  </si>
  <si>
    <t>81-004-0904813</t>
  </si>
  <si>
    <t>csőidomok és szerelvények elhelyezése, egy préselt kötéssel csatlakozó idomok, DN 12 - DN 50, DN 32 Viega Prestabo ív, 90°, kettős "V" préssel, SC-Contur-ral (bizt. kontúr), ötvözetlen szénacél, KB, 35, Csz.: 558 239</t>
  </si>
  <si>
    <t>81-004-0904842</t>
  </si>
  <si>
    <t>Viega Prestabo átmenő csőidom, kettős "V" préssel, SC-Contur-ral (bizt. kontúr), ötvözetlen szénacél, külső menetes, 35 x 1 1/4", Csz.: 559 052</t>
  </si>
  <si>
    <t>81-004-0905331</t>
  </si>
  <si>
    <t>két préselt kötéssel csatlakozó idomok, DN 12 - DN 50, DN 32 Viega Prestabo ív, 90°, kettős "V" préssel, SC-Contur-ral (bizt. kontúr), ötvözetlen szénacél, 35, Csz.: 558 161</t>
  </si>
  <si>
    <t>81-004-0905670</t>
  </si>
  <si>
    <t>három préselt kötéssel csatlakozó idomok, DN 12 - DN 50, DN 32 Viega Prestabo T-idom, kettős "V" préssel, SC-Contur-ral (bizt. kontúr), ötvözetlen szénacél, 35, Csz.: 558 659</t>
  </si>
  <si>
    <t>82-001-0931536</t>
  </si>
  <si>
    <t>Egyoldalon menetes szerelvény elhelyezése, külső vagy belső menettel, illetve hollandival csatlakoztatva DN 15 gömbcsap MOFÉM kazántöltőcsap 1/2" névleges méret 15 mm, sárgaréz, natúr, 16 bar, Kód: 113-0010-00</t>
  </si>
  <si>
    <t>82-001-3551941</t>
  </si>
  <si>
    <t>légtelenítőszelep, kifolyó- és locsolószelep, töltőszelep Flamco Flexvent H 1/2" úszós légtelenítő max. 120°C , 10 bar, elzáróelemmel Rendelési szám: 27710</t>
  </si>
  <si>
    <t>82-001-0933645</t>
  </si>
  <si>
    <t>Kétoldalon menetes vagy roppantógyűrűs szerelvény elhelyezése, külső vagy belső menettel, illetve hollandival csatlakoztatva DN 15 gömbcsap, víz- és gázfőcsap MOFÉM AHA Univerzális gömbcsap 1/2" bb. menettel, névleges méret 15 mm, sárgaréz, natúr, 16 bar, Kód: 113-0007-00</t>
  </si>
  <si>
    <t>82-001-0935461</t>
  </si>
  <si>
    <t>DN 25 szelepek, csappantyúk (szabályzó, folytó-elzáró, beavatkozó) OVENTROP visszacsapó szelep, Viton tömítéssel, PN25, DN25, G 1" bm., (0...+100)°C, nyitónyomás 40 mbar, kvs=13,00, vörösöntvény szelepházzal, 1072008</t>
  </si>
  <si>
    <t>gömbcsap, víz- és gázfőcsap MOFÉM AHA Univerzális gömbcsap 1" bb. menettel, névleges méret 25 mm, sárgaréz, natúr, 16 bar, Kód: 113-0034-00</t>
  </si>
  <si>
    <t>82-001-0936565</t>
  </si>
  <si>
    <t>DN 32 szelepek, csappantyúk (szabályzó, folytó-elzáró, beavatkozó) OVENTROP visszacsapó szelep, Viton tömítéssel, PN25, DN32, G 1 1/4" bm., (0...+100)°C, nyitónyomás 40 mbar, kvs=17,00, vörösöntvény szelepházzal, 1072010</t>
  </si>
  <si>
    <t>82-001-3756156</t>
  </si>
  <si>
    <t>OVENTROP Hydrocontrol VTR beszabályozó szelep, mérőszeleppel és ürítőcsappal szerelve, PN25, DN32, 1 1/4" bm., kvs=19.45, (-20...+150)°C, zárási-, előbeállítási-, töltési-ürítési és mérési funkciókkal, a szerelvény egyetlen oldalán, egy síkban elhelyezett kezelő-szervekkel, műanyag kézikerékkel, az előbeállítás egész- és tizedes értékét is kijelző skálamutatóval, PTFE szelepülék-tömítéssel, vörösöntvény szelepházzal és fejrésszel, 1060310</t>
  </si>
  <si>
    <t>82-001-0936984</t>
  </si>
  <si>
    <t>gömbcsap, víz- és gázfőcsap MOFÉM AHA Univerzális gömbcsap 5/4" bb. menettel, vízátbocsátás 330 l/min., névleges méret 32 mm, sárgaréz, natúr, 10 bar, Kód: 113-0051-00</t>
  </si>
  <si>
    <t>82-001-3552401</t>
  </si>
  <si>
    <t>szennyfogószűrő, gázszűrő, iszap- és levegőleválasztó Flamco Flamcovent Smart 5/4" mágneses légleválasztó max. 120°C, 10bar, belső menetes csatlakozással Rendelési szám: 30004</t>
  </si>
  <si>
    <t>82-001-3552425</t>
  </si>
  <si>
    <t>Flamco Flamcoclean Smart 5/4" mágneses iszapleválasztó max. 120°C, 10bar, belső menetes csatlakozással Rendelési szám: 30024</t>
  </si>
  <si>
    <t>82-001-3552442</t>
  </si>
  <si>
    <t>biztonsági szerelvény Flamco Prescor 5/4" x 6/4" membrános biztonsági szelep max. 140°C, 2,5 bar Rendelési szám: 27055</t>
  </si>
  <si>
    <t>82-001-2574962</t>
  </si>
  <si>
    <t>Három- vagy négyoldalon menetes vagy roppantógyűrűs szerelvény elhelyezése, külső vagy belső menettel, illetve hollandival csatlakoztatva DN 20 SIEMENS VXG44.20-6.3, Kétutú külső menetes szabályozószelep, 5.5 mm szelepszár elmozdulással, DN20 kvs=6,3, javasolt ALG203 csatlakozó hollandi a beépítéshez, PN16, Alkalmazható szelepmozgatók: SSY319, SQS35.., SQS65.., SQS85... Keverő és osztó alkalmazásban is használhatók!, Csz.: VXG44.20-6.3</t>
  </si>
  <si>
    <t>82-001-2143105</t>
  </si>
  <si>
    <t>DN 32 Honeywell 3 járatú keverő/osztószelep, 5/4", belső menetes PN16, 2...120°C, (kvs=5), V135-11/4B</t>
  </si>
  <si>
    <t>82-001-2575165</t>
  </si>
  <si>
    <t>Két- és háromjáratú szelepekhez, elektrotermikus és elektromotoros hajtóművek elhelyezése, elektromos bekötés nélkül SIEMENS SSB31, 5,5mm szelepszár elmozdulású szelepmozgató motor kvs=6,3-ig, 3-pont működés, 150sec futásidő, AC230V, IP40, Csz.:SSB31</t>
  </si>
  <si>
    <t>82-001-0943292</t>
  </si>
  <si>
    <t>Fűtőtest szerelvény elhelyezése külső vagy belső menettel, illetve hollandival csatlakoztatva DN 15 visszatérő elzárószelep Danfoss RLV sarok kivitelű radiátor visszatérő csavarzat (nikkelezett) beszabályozási, elzárási, ürítés funkcióval, k.m. 1/2", 003L0363</t>
  </si>
  <si>
    <t>82-001-0943716</t>
  </si>
  <si>
    <t>termosztatikus szelep, termosztatikus szelep szett Danfoss sarok kivitelű termosztatikus szeleptest, előbeálítással, 013G0013, RA-N 1/2"</t>
  </si>
  <si>
    <t>82-001-0945481</t>
  </si>
  <si>
    <t>Termosztatikus szelepfej felszerelése radiátorszelepre, KLAPP csatlakozóval rögzítve Danfoss termosztatikus fej beépített érzékelővel, 013G2980, RA 2980, 5-26°C</t>
  </si>
  <si>
    <t>82-004-3671250</t>
  </si>
  <si>
    <t>Közvetett fűtésű, álló vagy fekvő, fixen beépített fűtő csőkígyóval vagy nélkül, tároló berendezés elhelyezése és bekötése, csőkígyó nélküli kivitel, 501-1200 l között BUDERUS puffertároló 1000l, cikkszám: 20040-05</t>
  </si>
  <si>
    <t>82-004-0954802</t>
  </si>
  <si>
    <t>Zárt tágulási tartály elhelyezése és bekötése (nyomástartó-, gáztalanító és vízutántöltő berendezések a 82-004-21-es tételtől), fűtési és hűtési rendszerekben, membrános, 81-400 liter között Flamco Flexcon K 200 / 1,5 membrános tágulási tartály "K" 8 bar, 70°C Rendelési szám: 17222</t>
  </si>
  <si>
    <t>82-008-2184304</t>
  </si>
  <si>
    <t>Fűtés-, klíma-, hűtéstechnika nedvestengelyű nagyhatásfokú szabályozott szivattyú, menetes vagy karimás kötéssel, egyes szivattyúk, DN 15-25 Wilo-Stratos PICO 25/1-6-130 nedvestengelyű nagy hatásfokú keringető szivattyú, DN 25,menetes csatl., A-energiaoszt., PN10, 1~230V, IP44, +2...+110°C, C:4132467</t>
  </si>
  <si>
    <t>82-008-1719544</t>
  </si>
  <si>
    <t>Wilo-Stratos 25/1-8 nedvestengelyű keringető szivattyú, DN 25, menetes csatlakozással, A-energiaosztály, PN6/10, 1~230V, C:2090448</t>
  </si>
  <si>
    <t>82-012-0994881</t>
  </si>
  <si>
    <t>Acéllemez kompakt lapradiátor elhelyezése, széthordással, tartókkal, bekötéssel, 1 soros, 1600 mm-ig, 900 mm D-ÉG Dunaferr LUX-UNI univerzális hat csatl.lapradiátor BEK (11b típus), 1-soros konvektorlemezes, burkolattal, 900x 400 mm, fűtőteljesítmény:  484 W</t>
  </si>
  <si>
    <t>82-012-0998106</t>
  </si>
  <si>
    <t>2 soros, 1600 mm-ig, 600 mm D-ÉG Dunaferr LUX-UNI univerzális hat csatl.lapradiátor DK (22 típus), 2-soros, 2 konvektorlemezes, burkolattal, 600x 600 mm, fűtőteljesítmény:  973 W</t>
  </si>
  <si>
    <t>82-012-0998152</t>
  </si>
  <si>
    <t>D-ÉG Dunaferr LUX-UNI univerzális hat csatl.lapradiátor DK (22 típus), 2-soros, 2 konvektorlemezes, burkolattal, 600x1100 mm, fűtőteljesítmény: 1783 W</t>
  </si>
  <si>
    <t>82-012-0999106</t>
  </si>
  <si>
    <t>900 mm D-ÉG Dunaferr LUX-UNI univerzális hat csatl.lapradiátor DK (22 típus), 2-soros, 2 konvektorlemezes, burkolattal, 900x 800 mm, fűtőteljesítmény: 1814 W</t>
  </si>
  <si>
    <t>82-012-1000252</t>
  </si>
  <si>
    <t>1600 mm felett, 600 mm D-ÉG Dunaferr LUX-UNI univerzális hat csatl.lapradiátor DK (22 típus), 2-soros, 2 konvektorlemezes, burkolattal, 600x1700 mm, fűtőteljesítmény: 2756 W</t>
  </si>
  <si>
    <t>82-012-1021263</t>
  </si>
  <si>
    <t>Fűtőtestek le- és visszaszerelése, festés előtt illetve festés után, lapradiátor, 1 vagy 2 soros, 1600 mm-ig</t>
  </si>
  <si>
    <t>82-013-12-0324052</t>
  </si>
  <si>
    <t>Elektromos kapcsoló-berendezések elhelyezése, elektromos bekötés nélkül, Elektronikus szabályozó készülék központi fűtés és használati melegvíz hőmérsékletének szabályozására, felszerelve, elektromos bekötés nélkül hőmérséklet-szabályozó SIEMENS ALBATROS2.2, időjáráskövető fűtésszabályozó készlet, 1 keverőszelepes / 1szivattyús kör, fűtés/hűtés, 2 kiegészítő modul csatlakoztatható, multifunkcionális be/kimenet, Csz.: ALBATROS2.2</t>
  </si>
  <si>
    <t>82-016-1023120</t>
  </si>
  <si>
    <t>Felirati táblák elhelyezése zománcozott egysoros 80x40-100x150 mm Zománc feliratos fémtábla, 1 soros  8x 5 cm</t>
  </si>
  <si>
    <t>82-016-1025391</t>
  </si>
  <si>
    <t>Palackos kézi tűzoltókészülék falra szerelve, fém vagy műanyag függesztőre porral oltó 6-12 kg töltősúlyig Porral oltó tűzoltó készülék, P töltettel, 12 kg</t>
  </si>
  <si>
    <t>82-016-1025522</t>
  </si>
  <si>
    <t>Kazánház, illetve hőközpont beszabályozása, beüzemelése 23.261 - 45.440 W teljesítmény között</t>
  </si>
  <si>
    <t>82-016-1025575</t>
  </si>
  <si>
    <t>Próbafűtés, radiátorok beszabályozása 23.261 - 45.440 W teljesítmény között</t>
  </si>
  <si>
    <t>33-063-0094790</t>
  </si>
  <si>
    <t>Födémáttörés 30x30 cm méretig, 30 cm födémvastagságig, vasbetonlemez födémben</t>
  </si>
  <si>
    <t>80-005-1450045</t>
  </si>
  <si>
    <t>Légtechnikai és szellőző berendezések vezetékeinek hő- és hangszigetelése (ívek, idomok, szerelvények szigetelése és burkolás nélkül), kör keresztmetszetű, szintetikus gumi alapú kaucsuk tekerccsel nem öntapadós kialakítással, csupasz kivitelben, ragasztással, öntapadó ragasztó szalag lezárással, NÁ 108 mm csőátmérő felett Armacell Armaflex ACE Plus lap tekercsben, falvastagság: 13 mm, R: ACE-13-99/E</t>
  </si>
  <si>
    <t>83-001-1035853</t>
  </si>
  <si>
    <t>Kör keresztmetszetű légcsatorna és idomaik szerelése, tartószerkezet nélkül, spirálkorcolt lemezcső, horganyzott acéllemezből, NÁ 63-150 mm között LINDAB SR spirálkorcolt lemezcső, horganyzott acéllemezből, lemez vtg. 0,5 mm, DN 100, SR-100</t>
  </si>
  <si>
    <t>83-001-1039170</t>
  </si>
  <si>
    <t>Kör keresztmetszetű légcsatorna és idomaik szerelése, tartószerkezet nélkül, horganyzott acéllemez idomok, spirálkorcolt vagy hajlítható lemezcsőhöz, NÁ 80-150 mm között, elágazó idom LINDAB SAFE TCPU préselt T-idom, gumitömítéssel, horganyzott acéllemezből, DN 100/100, TCPU-100-100</t>
  </si>
  <si>
    <t>83-001-1041282</t>
  </si>
  <si>
    <t>csővégelzáró elem LINDAB SAFE EPF véglezáró sapka, horganyzott acéllemezből, DN 100, EPF-100</t>
  </si>
  <si>
    <t>83-001-1042425</t>
  </si>
  <si>
    <t>egyéb idomok, kiegészítő elemek (esővédő, szellőzőcsonk, kifúvó fej, fali hüvely, deflektor, tisztító nyílás, beömlő nyílás, bilincs) LINDAB HN kifúvófej, horganyzott acéllemezből, DN 100, HN-100</t>
  </si>
  <si>
    <t>83-001-1041890</t>
  </si>
  <si>
    <t>ív, könyök idom LINDAB SAFE BU 90° -os préselt könyökidom, gumitömítéssel, horganyzott acéllemezből, DN 100, BU-100-90</t>
  </si>
  <si>
    <t>83-002-2576794</t>
  </si>
  <si>
    <t>Négyszög keresztmetszetű légrács szerelése ajtóra vagy falnyílásba, felületnagyság: 0,10 m2-ig HELIOS LTGW Ajtórács (fehér), Méret: 448x100, Cikksz.:0246</t>
  </si>
  <si>
    <t>83-006-1125321</t>
  </si>
  <si>
    <t>Axiális és félaxiális ventilátor elhelyezése, axiális kisventilátor, falba építhető kivitelben HELIOS HR 90 KEZ mini axiálventilátor automata zsaluval, késleltető relével, 230 V/50 Hz, 95 m3/h Cikkszám: 0335</t>
  </si>
  <si>
    <t>83-011-1727845</t>
  </si>
  <si>
    <t>Kör keresztmetszetű légtechnikai vezeték rögzítése, vasbeton födémbe rögzítve, függesztés 0,25 m átlagmagassággal, DN 80-150 között HILTI MV-PI 100 M8 gumibetétes bilincs kör km. légcsatorna rögzítéshez, DN 100</t>
  </si>
</sst>
</file>

<file path=xl/styles.xml><?xml version="1.0" encoding="utf-8"?>
<styleSheet xmlns="http://schemas.openxmlformats.org/spreadsheetml/2006/main">
  <numFmts count="8">
    <numFmt numFmtId="5" formatCode="#,##0\ &quot;Ft&quot;;\-#,##0\ &quot;Ft&quot;"/>
    <numFmt numFmtId="6" formatCode="#,##0\ &quot;Ft&quot;;[Red]\-#,##0\ &quot;Ft&quot;"/>
    <numFmt numFmtId="7" formatCode="#,##0.00\ &quot;Ft&quot;;\-#,##0.00\ &quot;Ft&quot;"/>
    <numFmt numFmtId="8" formatCode="#,##0.00\ &quot;Ft&quot;;[Red]\-#,##0.00\ &quot;Ft&quot;"/>
    <numFmt numFmtId="42" formatCode="_-* #,##0\ &quot;Ft&quot;_-;\-* #,##0\ &quot;Ft&quot;_-;_-* &quot;-&quot;\ &quot;Ft&quot;_-;_-@_-"/>
    <numFmt numFmtId="41" formatCode="_-* #,##0\ _F_t_-;\-* #,##0\ _F_t_-;_-* &quot;-&quot;\ _F_t_-;_-@_-"/>
    <numFmt numFmtId="44" formatCode="_-* #,##0.00\ &quot;Ft&quot;_-;\-* #,##0.00\ &quot;Ft&quot;_-;_-* &quot;-&quot;??\ &quot;Ft&quot;_-;_-@_-"/>
    <numFmt numFmtId="43" formatCode="_-* #,##0.00\ _F_t_-;\-* #,##0.00\ _F_t_-;_-* &quot;-&quot;??\ _F_t_-;_-@_-"/>
  </numFmts>
  <fonts count="35">
    <font>
      <sz val="10"/>
      <name val="Arial"/>
      <family val="2"/>
    </font>
    <font>
      <sz val="11"/>
      <color indexed="8"/>
      <name val="Calibri"/>
      <family val="2"/>
    </font>
    <font>
      <b/>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1"/>
      <name val="Calibri"/>
      <family val="2"/>
    </font>
    <font>
      <sz val="11"/>
      <color rgb="FF3F3F76"/>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0"/>
      <name val="Calibri"/>
      <family val="2"/>
    </font>
    <font>
      <sz val="11"/>
      <color rgb="FFFF0000"/>
      <name val="Calibri"/>
      <family val="2"/>
    </font>
    <font>
      <sz val="11"/>
      <color rgb="FFFA7D00"/>
      <name val="Calibri"/>
      <family val="2"/>
    </font>
    <font>
      <sz val="11"/>
      <color theme="0"/>
      <name val="Calibri"/>
      <family val="2"/>
    </font>
    <font>
      <sz val="11"/>
      <color rgb="FF006100"/>
      <name val="Calibri"/>
      <family val="2"/>
    </font>
    <font>
      <b/>
      <sz val="11"/>
      <color rgb="FF3F3F3F"/>
      <name val="Calibri"/>
      <family val="2"/>
    </font>
    <font>
      <i/>
      <sz val="11"/>
      <color rgb="FF7F7F7F"/>
      <name val="Calibri"/>
      <family val="2"/>
    </font>
    <font>
      <b/>
      <sz val="11"/>
      <color theme="1"/>
      <name val="Calibri"/>
      <family val="2"/>
    </font>
    <font>
      <sz val="11"/>
      <color rgb="FF9C0006"/>
      <name val="Calibri"/>
      <family val="2"/>
    </font>
    <font>
      <sz val="11"/>
      <color rgb="FF9C5700"/>
      <name val="Calibri"/>
      <family val="2"/>
    </font>
    <font>
      <b/>
      <sz val="11"/>
      <color rgb="FFFA7D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8" fillId="2" borderId="0" applyNumberFormat="0" applyBorder="0" applyAlignment="0" applyProtection="0"/>
    <xf numFmtId="0" fontId="18" fillId="3" borderId="0" applyNumberFormat="0" applyBorder="0" applyAlignment="0" applyProtection="0"/>
    <xf numFmtId="0" fontId="18" fillId="4" borderId="0" applyNumberFormat="0" applyBorder="0" applyAlignment="0" applyProtection="0"/>
    <xf numFmtId="0" fontId="18" fillId="5"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9" borderId="0" applyNumberFormat="0" applyBorder="0" applyAlignment="0" applyProtection="0"/>
    <xf numFmtId="0" fontId="19" fillId="20" borderId="1" applyNumberFormat="0" applyAlignment="0" applyProtection="0"/>
    <xf numFmtId="0" fontId="20" fillId="0" borderId="0" applyNumberFormat="0" applyFill="0" applyBorder="0" applyAlignment="0" applyProtection="0"/>
    <xf numFmtId="0" fontId="21" fillId="0" borderId="2" applyNumberFormat="0" applyFill="0" applyAlignment="0" applyProtection="0"/>
    <xf numFmtId="0" fontId="22" fillId="0" borderId="3" applyNumberFormat="0" applyFill="0" applyAlignment="0" applyProtection="0"/>
    <xf numFmtId="0" fontId="23" fillId="0" borderId="4" applyNumberFormat="0" applyFill="0" applyAlignment="0" applyProtection="0"/>
    <xf numFmtId="0" fontId="23" fillId="0" borderId="0" applyNumberFormat="0" applyFill="0" applyBorder="0" applyAlignment="0" applyProtection="0"/>
    <xf numFmtId="0" fontId="24" fillId="21" borderId="5" applyNumberFormat="0" applyAlignment="0" applyProtection="0"/>
    <xf numFmtId="0" fontId="1" fillId="0" borderId="0">
      <alignment/>
      <protection/>
    </xf>
    <xf numFmtId="43" fontId="0" fillId="0" borderId="0" applyFill="0" applyBorder="0" applyAlignment="0" applyProtection="0"/>
    <xf numFmtId="41" fontId="0" fillId="0" borderId="0" applyFill="0" applyBorder="0" applyAlignment="0" applyProtection="0"/>
    <xf numFmtId="0" fontId="25" fillId="0" borderId="0" applyNumberFormat="0" applyFill="0" applyBorder="0" applyAlignment="0" applyProtection="0"/>
    <xf numFmtId="0" fontId="26" fillId="0" borderId="6" applyNumberFormat="0" applyFill="0" applyAlignment="0" applyProtection="0"/>
    <xf numFmtId="0" fontId="0" fillId="22" borderId="7" applyNumberFormat="0" applyFont="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8" fillId="29" borderId="0" applyNumberFormat="0" applyBorder="0" applyAlignment="0" applyProtection="0"/>
    <xf numFmtId="0" fontId="29" fillId="30" borderId="8" applyNumberFormat="0" applyAlignment="0" applyProtection="0"/>
    <xf numFmtId="0" fontId="30" fillId="0" borderId="0" applyNumberFormat="0" applyFill="0" applyBorder="0" applyAlignment="0" applyProtection="0"/>
    <xf numFmtId="0" fontId="31" fillId="0" borderId="9" applyNumberFormat="0" applyFill="0" applyAlignment="0" applyProtection="0"/>
    <xf numFmtId="44" fontId="0" fillId="0" borderId="0" applyFill="0" applyBorder="0" applyAlignment="0" applyProtection="0"/>
    <xf numFmtId="42" fontId="0" fillId="0" borderId="0" applyFill="0" applyBorder="0" applyAlignment="0" applyProtection="0"/>
    <xf numFmtId="0" fontId="32" fillId="31" borderId="0" applyNumberFormat="0" applyBorder="0" applyAlignment="0" applyProtection="0"/>
    <xf numFmtId="0" fontId="33" fillId="32" borderId="0" applyNumberFormat="0" applyBorder="0" applyAlignment="0" applyProtection="0"/>
    <xf numFmtId="0" fontId="34" fillId="30" borderId="1" applyNumberFormat="0" applyAlignment="0" applyProtection="0"/>
    <xf numFmtId="9" fontId="0" fillId="0" borderId="0" applyFill="0" applyBorder="0" applyAlignment="0" applyProtection="0"/>
  </cellStyleXfs>
  <cellXfs count="16">
    <xf numFmtId="0" fontId="0" fillId="0" borderId="0" xfId="0" applyAlignment="1">
      <alignment/>
    </xf>
    <xf numFmtId="0" fontId="1" fillId="0" borderId="0" xfId="40">
      <alignment/>
      <protection/>
    </xf>
    <xf numFmtId="0" fontId="2" fillId="0" borderId="0" xfId="40" applyFont="1" applyAlignment="1">
      <alignment horizontal="center"/>
      <protection/>
    </xf>
    <xf numFmtId="3" fontId="1" fillId="0" borderId="0" xfId="40" applyNumberFormat="1">
      <alignment/>
      <protection/>
    </xf>
    <xf numFmtId="0" fontId="2" fillId="0" borderId="0" xfId="40" applyFont="1">
      <alignment/>
      <protection/>
    </xf>
    <xf numFmtId="3" fontId="2" fillId="0" borderId="0" xfId="40" applyNumberFormat="1" applyFont="1">
      <alignment/>
      <protection/>
    </xf>
    <xf numFmtId="4" fontId="2" fillId="0" borderId="0" xfId="40" applyNumberFormat="1" applyFont="1" applyAlignment="1">
      <alignment horizontal="center"/>
      <protection/>
    </xf>
    <xf numFmtId="0" fontId="2" fillId="0" borderId="0" xfId="40" applyFont="1" applyAlignment="1">
      <alignment horizontal="center" wrapText="1"/>
      <protection/>
    </xf>
    <xf numFmtId="4" fontId="2" fillId="0" borderId="0" xfId="40" applyNumberFormat="1" applyFont="1" applyAlignment="1">
      <alignment horizontal="center" wrapText="1"/>
      <protection/>
    </xf>
    <xf numFmtId="3" fontId="2" fillId="0" borderId="0" xfId="40" applyNumberFormat="1" applyFont="1" applyAlignment="1">
      <alignment horizontal="center"/>
      <protection/>
    </xf>
    <xf numFmtId="0" fontId="1" fillId="0" borderId="0" xfId="40" applyAlignment="1">
      <alignment/>
      <protection/>
    </xf>
    <xf numFmtId="4" fontId="1" fillId="0" borderId="0" xfId="40" applyNumberFormat="1" applyAlignment="1">
      <alignment/>
      <protection/>
    </xf>
    <xf numFmtId="0" fontId="2" fillId="0" borderId="0" xfId="40" applyFont="1" applyAlignment="1">
      <alignment wrapText="1"/>
      <protection/>
    </xf>
    <xf numFmtId="4" fontId="1" fillId="0" borderId="0" xfId="40" applyNumberFormat="1" applyAlignment="1">
      <alignment wrapText="1"/>
      <protection/>
    </xf>
    <xf numFmtId="3" fontId="1" fillId="0" borderId="0" xfId="40" applyNumberFormat="1" applyAlignment="1">
      <alignment/>
      <protection/>
    </xf>
    <xf numFmtId="0" fontId="1" fillId="0" borderId="0" xfId="40" applyFont="1" applyAlignment="1">
      <alignment wrapText="1"/>
      <protection/>
    </xf>
  </cellXfs>
  <cellStyles count="48">
    <cellStyle name="Normal" xfId="0"/>
    <cellStyle name="20% - 1. jelölőszín" xfId="15"/>
    <cellStyle name="20% - 2. jelölőszín" xfId="16"/>
    <cellStyle name="20% - 3. jelölőszín" xfId="17"/>
    <cellStyle name="20% - 4. jelölőszín" xfId="18"/>
    <cellStyle name="20% - 5. jelölőszín" xfId="19"/>
    <cellStyle name="20% - 6. jelölőszín" xfId="20"/>
    <cellStyle name="40% - 1. jelölőszín" xfId="21"/>
    <cellStyle name="40% - 2. jelölőszín" xfId="22"/>
    <cellStyle name="40% - 3. jelölőszín" xfId="23"/>
    <cellStyle name="40% - 4. jelölőszín" xfId="24"/>
    <cellStyle name="40% - 5. jelölőszín" xfId="25"/>
    <cellStyle name="40% - 6. jelölőszín" xfId="26"/>
    <cellStyle name="60% - 1. jelölőszín" xfId="27"/>
    <cellStyle name="60% - 2. jelölőszín" xfId="28"/>
    <cellStyle name="60% - 3. jelölőszín" xfId="29"/>
    <cellStyle name="60% - 4. jelölőszín" xfId="30"/>
    <cellStyle name="60% - 5. jelölőszín" xfId="31"/>
    <cellStyle name="60% - 6. jelölőszín" xfId="32"/>
    <cellStyle name="Bevitel" xfId="33"/>
    <cellStyle name="Cím" xfId="34"/>
    <cellStyle name="Címsor 1" xfId="35"/>
    <cellStyle name="Címsor 2" xfId="36"/>
    <cellStyle name="Címsor 3" xfId="37"/>
    <cellStyle name="Címsor 4" xfId="38"/>
    <cellStyle name="Ellenőrzőcella" xfId="39"/>
    <cellStyle name="Excel Built-in Normal" xfId="40"/>
    <cellStyle name="Comma" xfId="41"/>
    <cellStyle name="Comma [0]" xfId="42"/>
    <cellStyle name="Figyelmeztetés" xfId="43"/>
    <cellStyle name="Hivatkozott cella" xfId="44"/>
    <cellStyle name="Jegyzet" xfId="45"/>
    <cellStyle name="Jelölőszín 1" xfId="46"/>
    <cellStyle name="Jelölőszín 2" xfId="47"/>
    <cellStyle name="Jelölőszín 3" xfId="48"/>
    <cellStyle name="Jelölőszín 4" xfId="49"/>
    <cellStyle name="Jelölőszín 5" xfId="50"/>
    <cellStyle name="Jelölőszín 6" xfId="51"/>
    <cellStyle name="Jó" xfId="52"/>
    <cellStyle name="Kimenet" xfId="53"/>
    <cellStyle name="Magyarázó szöveg" xfId="54"/>
    <cellStyle name="Összesen" xfId="55"/>
    <cellStyle name="Currency" xfId="56"/>
    <cellStyle name="Currency [0]" xfId="57"/>
    <cellStyle name="Rossz" xfId="58"/>
    <cellStyle name="Semleges" xfId="59"/>
    <cellStyle name="Számítás" xfId="60"/>
    <cellStyle name="Percen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C12"/>
  <sheetViews>
    <sheetView tabSelected="1" zoomScalePageLayoutView="0" workbookViewId="0" topLeftCell="A1">
      <selection activeCell="A14" sqref="A14"/>
    </sheetView>
  </sheetViews>
  <sheetFormatPr defaultColWidth="8.7109375" defaultRowHeight="12.75"/>
  <cols>
    <col min="1" max="1" width="61.140625" style="1" customWidth="1"/>
    <col min="2" max="3" width="13.8515625" style="1" customWidth="1"/>
    <col min="4" max="16384" width="8.7109375" style="1" customWidth="1"/>
  </cols>
  <sheetData>
    <row r="1" ht="15">
      <c r="A1" s="1" t="s">
        <v>0</v>
      </c>
    </row>
    <row r="3" spans="1:3" ht="15">
      <c r="A3" s="2" t="s">
        <v>1</v>
      </c>
      <c r="B3" s="2" t="s">
        <v>2</v>
      </c>
      <c r="C3" s="2" t="s">
        <v>3</v>
      </c>
    </row>
    <row r="4" spans="1:3" ht="15">
      <c r="A4" s="1" t="s">
        <v>4</v>
      </c>
      <c r="B4" s="3">
        <f>'vízellátás és csatornázás'!H77</f>
        <v>0</v>
      </c>
      <c r="C4" s="3">
        <f>'vízellátás és csatornázás'!I77</f>
        <v>0</v>
      </c>
    </row>
    <row r="5" spans="1:3" ht="15">
      <c r="A5" s="1" t="s">
        <v>5</v>
      </c>
      <c r="B5" s="3">
        <f>'központi fűtés'!H58</f>
        <v>0</v>
      </c>
      <c r="C5" s="3">
        <f>'központi fűtés'!I58</f>
        <v>0</v>
      </c>
    </row>
    <row r="6" spans="1:3" ht="15">
      <c r="A6" s="1" t="s">
        <v>6</v>
      </c>
      <c r="B6" s="3">
        <f>szellőzés!H14</f>
        <v>0</v>
      </c>
      <c r="C6" s="3">
        <f>szellőzés!I14</f>
        <v>0</v>
      </c>
    </row>
    <row r="7" ht="1.5" customHeight="1"/>
    <row r="8" spans="1:3" ht="15">
      <c r="A8" s="4" t="s">
        <v>7</v>
      </c>
      <c r="B8" s="5">
        <f>SUM(B4:B6)</f>
        <v>0</v>
      </c>
      <c r="C8" s="5">
        <f>SUM(C4:C6)</f>
        <v>0</v>
      </c>
    </row>
    <row r="9" ht="1.5" customHeight="1"/>
    <row r="10" spans="1:3" ht="15">
      <c r="A10" s="4" t="s">
        <v>8</v>
      </c>
      <c r="C10" s="5">
        <f>(B8+C8)</f>
        <v>0</v>
      </c>
    </row>
    <row r="11" spans="1:3" ht="15">
      <c r="A11" s="1" t="s">
        <v>9</v>
      </c>
      <c r="C11" s="3">
        <f>C10*0.27</f>
        <v>0</v>
      </c>
    </row>
    <row r="12" spans="1:3" ht="15">
      <c r="A12" s="4" t="s">
        <v>7</v>
      </c>
      <c r="C12" s="3">
        <f>SUM(C10:C11)</f>
        <v>0</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J77"/>
  <sheetViews>
    <sheetView zoomScalePageLayoutView="0" workbookViewId="0" topLeftCell="A70">
      <selection activeCell="H75" sqref="H75"/>
    </sheetView>
  </sheetViews>
  <sheetFormatPr defaultColWidth="8.7109375" defaultRowHeight="12.75"/>
  <cols>
    <col min="1" max="1" width="5.7109375" style="1" customWidth="1"/>
    <col min="2" max="2" width="21.8515625" style="1" customWidth="1"/>
    <col min="3" max="3" width="7.7109375" style="1" customWidth="1"/>
    <col min="4" max="4" width="4.7109375" style="1" customWidth="1"/>
    <col min="5" max="5" width="61.140625" style="1" customWidth="1"/>
    <col min="6" max="7" width="11.7109375" style="1" customWidth="1"/>
    <col min="8" max="9" width="13.8515625" style="1" customWidth="1"/>
    <col min="10" max="16384" width="8.7109375" style="1" customWidth="1"/>
  </cols>
  <sheetData>
    <row r="1" spans="1:10" ht="15">
      <c r="A1" s="2" t="s">
        <v>10</v>
      </c>
      <c r="B1" s="2" t="s">
        <v>11</v>
      </c>
      <c r="C1" s="6" t="s">
        <v>12</v>
      </c>
      <c r="D1" s="2" t="s">
        <v>13</v>
      </c>
      <c r="E1" s="7" t="s">
        <v>14</v>
      </c>
      <c r="F1" s="8" t="s">
        <v>15</v>
      </c>
      <c r="G1" s="6" t="s">
        <v>16</v>
      </c>
      <c r="H1" s="9" t="s">
        <v>17</v>
      </c>
      <c r="I1" s="9" t="s">
        <v>18</v>
      </c>
      <c r="J1" s="10"/>
    </row>
    <row r="2" spans="1:10" ht="15">
      <c r="A2" s="10"/>
      <c r="B2" s="10"/>
      <c r="C2" s="11"/>
      <c r="D2" s="10"/>
      <c r="E2" s="12" t="s">
        <v>4</v>
      </c>
      <c r="F2" s="13"/>
      <c r="G2" s="11"/>
      <c r="H2" s="14"/>
      <c r="I2" s="14"/>
      <c r="J2" s="10"/>
    </row>
    <row r="3" spans="1:10" ht="45">
      <c r="A3" s="10">
        <v>1</v>
      </c>
      <c r="B3" s="10" t="s">
        <v>19</v>
      </c>
      <c r="C3" s="11">
        <v>14</v>
      </c>
      <c r="D3" s="10" t="s">
        <v>20</v>
      </c>
      <c r="E3" s="15" t="s">
        <v>21</v>
      </c>
      <c r="F3" s="13">
        <v>0</v>
      </c>
      <c r="G3" s="11">
        <v>0</v>
      </c>
      <c r="H3" s="14">
        <f aca="true" t="shared" si="0" ref="H3:H34">(C3*F3)</f>
        <v>0</v>
      </c>
      <c r="I3" s="14">
        <f aca="true" t="shared" si="1" ref="I3:I34">(C3*G3)</f>
        <v>0</v>
      </c>
      <c r="J3" s="10"/>
    </row>
    <row r="4" spans="1:10" ht="45">
      <c r="A4" s="10">
        <v>2</v>
      </c>
      <c r="B4" s="10" t="s">
        <v>22</v>
      </c>
      <c r="C4" s="11">
        <v>12</v>
      </c>
      <c r="D4" s="10" t="s">
        <v>20</v>
      </c>
      <c r="E4" s="15" t="s">
        <v>23</v>
      </c>
      <c r="F4" s="13">
        <v>0</v>
      </c>
      <c r="G4" s="11">
        <v>0</v>
      </c>
      <c r="H4" s="14">
        <f t="shared" si="0"/>
        <v>0</v>
      </c>
      <c r="I4" s="14">
        <f t="shared" si="1"/>
        <v>0</v>
      </c>
      <c r="J4" s="10"/>
    </row>
    <row r="5" spans="1:10" ht="60">
      <c r="A5" s="10">
        <v>3</v>
      </c>
      <c r="B5" s="10" t="s">
        <v>24</v>
      </c>
      <c r="C5" s="11">
        <v>10</v>
      </c>
      <c r="D5" s="10" t="s">
        <v>20</v>
      </c>
      <c r="E5" s="15" t="s">
        <v>25</v>
      </c>
      <c r="F5" s="13">
        <v>0</v>
      </c>
      <c r="G5" s="11">
        <v>0</v>
      </c>
      <c r="H5" s="14">
        <f t="shared" si="0"/>
        <v>0</v>
      </c>
      <c r="I5" s="14">
        <f t="shared" si="1"/>
        <v>0</v>
      </c>
      <c r="J5" s="10"/>
    </row>
    <row r="6" spans="1:10" ht="30">
      <c r="A6" s="10">
        <v>4</v>
      </c>
      <c r="B6" s="10" t="s">
        <v>26</v>
      </c>
      <c r="C6" s="11">
        <v>10</v>
      </c>
      <c r="D6" s="10" t="s">
        <v>20</v>
      </c>
      <c r="E6" s="15" t="s">
        <v>27</v>
      </c>
      <c r="F6" s="13">
        <v>0</v>
      </c>
      <c r="G6" s="11">
        <v>0</v>
      </c>
      <c r="H6" s="14">
        <f t="shared" si="0"/>
        <v>0</v>
      </c>
      <c r="I6" s="14">
        <f t="shared" si="1"/>
        <v>0</v>
      </c>
      <c r="J6" s="10"/>
    </row>
    <row r="7" spans="1:10" ht="45">
      <c r="A7" s="10">
        <v>5</v>
      </c>
      <c r="B7" s="10" t="s">
        <v>28</v>
      </c>
      <c r="C7" s="11">
        <v>6</v>
      </c>
      <c r="D7" s="10" t="s">
        <v>20</v>
      </c>
      <c r="E7" s="15" t="s">
        <v>29</v>
      </c>
      <c r="F7" s="13">
        <v>0</v>
      </c>
      <c r="G7" s="11">
        <v>0</v>
      </c>
      <c r="H7" s="14">
        <f t="shared" si="0"/>
        <v>0</v>
      </c>
      <c r="I7" s="14">
        <f t="shared" si="1"/>
        <v>0</v>
      </c>
      <c r="J7" s="10"/>
    </row>
    <row r="8" spans="1:10" ht="15">
      <c r="A8" s="10">
        <v>6</v>
      </c>
      <c r="B8" s="10" t="s">
        <v>30</v>
      </c>
      <c r="C8" s="11">
        <v>6</v>
      </c>
      <c r="D8" s="10" t="s">
        <v>20</v>
      </c>
      <c r="E8" s="15" t="s">
        <v>31</v>
      </c>
      <c r="F8" s="13">
        <v>0</v>
      </c>
      <c r="G8" s="11">
        <v>0</v>
      </c>
      <c r="H8" s="14">
        <f t="shared" si="0"/>
        <v>0</v>
      </c>
      <c r="I8" s="14">
        <f t="shared" si="1"/>
        <v>0</v>
      </c>
      <c r="J8" s="10"/>
    </row>
    <row r="9" spans="1:10" ht="30">
      <c r="A9" s="10">
        <v>7</v>
      </c>
      <c r="B9" s="10" t="s">
        <v>32</v>
      </c>
      <c r="C9" s="11">
        <v>20</v>
      </c>
      <c r="D9" s="10" t="s">
        <v>20</v>
      </c>
      <c r="E9" s="15" t="s">
        <v>33</v>
      </c>
      <c r="F9" s="13">
        <v>0</v>
      </c>
      <c r="G9" s="11">
        <v>0</v>
      </c>
      <c r="H9" s="14">
        <f t="shared" si="0"/>
        <v>0</v>
      </c>
      <c r="I9" s="14">
        <f t="shared" si="1"/>
        <v>0</v>
      </c>
      <c r="J9" s="10"/>
    </row>
    <row r="10" spans="1:10" ht="30">
      <c r="A10" s="10">
        <v>8</v>
      </c>
      <c r="B10" s="10" t="s">
        <v>34</v>
      </c>
      <c r="C10" s="11">
        <v>6</v>
      </c>
      <c r="D10" s="10" t="s">
        <v>20</v>
      </c>
      <c r="E10" s="15" t="s">
        <v>35</v>
      </c>
      <c r="F10" s="13">
        <v>0</v>
      </c>
      <c r="G10" s="11">
        <v>0</v>
      </c>
      <c r="H10" s="14">
        <f t="shared" si="0"/>
        <v>0</v>
      </c>
      <c r="I10" s="14">
        <f t="shared" si="1"/>
        <v>0</v>
      </c>
      <c r="J10" s="10"/>
    </row>
    <row r="11" spans="1:10" ht="45">
      <c r="A11" s="10">
        <v>9</v>
      </c>
      <c r="B11" s="10" t="s">
        <v>36</v>
      </c>
      <c r="C11" s="11">
        <v>4</v>
      </c>
      <c r="D11" s="10" t="s">
        <v>37</v>
      </c>
      <c r="E11" s="15" t="s">
        <v>38</v>
      </c>
      <c r="F11" s="13">
        <v>0</v>
      </c>
      <c r="G11" s="11">
        <v>0</v>
      </c>
      <c r="H11" s="14">
        <f t="shared" si="0"/>
        <v>0</v>
      </c>
      <c r="I11" s="14">
        <f t="shared" si="1"/>
        <v>0</v>
      </c>
      <c r="J11" s="10"/>
    </row>
    <row r="12" spans="1:10" ht="45">
      <c r="A12" s="10">
        <v>10</v>
      </c>
      <c r="B12" s="10" t="s">
        <v>39</v>
      </c>
      <c r="C12" s="11">
        <v>4</v>
      </c>
      <c r="D12" s="10" t="s">
        <v>37</v>
      </c>
      <c r="E12" s="15" t="s">
        <v>40</v>
      </c>
      <c r="F12" s="13">
        <v>0</v>
      </c>
      <c r="G12" s="11">
        <v>0</v>
      </c>
      <c r="H12" s="14">
        <f t="shared" si="0"/>
        <v>0</v>
      </c>
      <c r="I12" s="14">
        <f t="shared" si="1"/>
        <v>0</v>
      </c>
      <c r="J12" s="10"/>
    </row>
    <row r="13" spans="1:10" ht="15">
      <c r="A13" s="10">
        <v>11</v>
      </c>
      <c r="B13" s="10" t="s">
        <v>41</v>
      </c>
      <c r="C13" s="11">
        <v>39</v>
      </c>
      <c r="D13" s="10" t="s">
        <v>42</v>
      </c>
      <c r="E13" s="15" t="s">
        <v>43</v>
      </c>
      <c r="F13" s="13">
        <v>0</v>
      </c>
      <c r="G13" s="11">
        <v>0</v>
      </c>
      <c r="H13" s="14">
        <f t="shared" si="0"/>
        <v>0</v>
      </c>
      <c r="I13" s="14">
        <f t="shared" si="1"/>
        <v>0</v>
      </c>
      <c r="J13" s="10"/>
    </row>
    <row r="14" spans="1:10" ht="60">
      <c r="A14" s="10">
        <v>12</v>
      </c>
      <c r="B14" s="10" t="s">
        <v>44</v>
      </c>
      <c r="C14" s="11">
        <v>6</v>
      </c>
      <c r="D14" s="10" t="s">
        <v>42</v>
      </c>
      <c r="E14" s="15" t="s">
        <v>45</v>
      </c>
      <c r="F14" s="13">
        <v>0</v>
      </c>
      <c r="G14" s="11">
        <v>0</v>
      </c>
      <c r="H14" s="14">
        <f t="shared" si="0"/>
        <v>0</v>
      </c>
      <c r="I14" s="14">
        <f t="shared" si="1"/>
        <v>0</v>
      </c>
      <c r="J14" s="10"/>
    </row>
    <row r="15" spans="1:10" ht="30">
      <c r="A15" s="10">
        <v>13</v>
      </c>
      <c r="B15" s="10" t="s">
        <v>46</v>
      </c>
      <c r="C15" s="11">
        <v>15</v>
      </c>
      <c r="D15" s="10" t="s">
        <v>42</v>
      </c>
      <c r="E15" s="15" t="s">
        <v>47</v>
      </c>
      <c r="F15" s="13">
        <v>0</v>
      </c>
      <c r="G15" s="11">
        <v>0</v>
      </c>
      <c r="H15" s="14">
        <f t="shared" si="0"/>
        <v>0</v>
      </c>
      <c r="I15" s="14">
        <f t="shared" si="1"/>
        <v>0</v>
      </c>
      <c r="J15" s="10"/>
    </row>
    <row r="16" spans="1:10" ht="45">
      <c r="A16" s="10">
        <v>14</v>
      </c>
      <c r="B16" s="10" t="s">
        <v>48</v>
      </c>
      <c r="C16" s="11">
        <v>1</v>
      </c>
      <c r="D16" s="10" t="s">
        <v>37</v>
      </c>
      <c r="E16" s="15" t="s">
        <v>49</v>
      </c>
      <c r="F16" s="13">
        <v>0</v>
      </c>
      <c r="G16" s="11">
        <v>0</v>
      </c>
      <c r="H16" s="14">
        <f t="shared" si="0"/>
        <v>0</v>
      </c>
      <c r="I16" s="14">
        <f t="shared" si="1"/>
        <v>0</v>
      </c>
      <c r="J16" s="10"/>
    </row>
    <row r="17" spans="1:10" ht="30">
      <c r="A17" s="10">
        <v>15</v>
      </c>
      <c r="B17" s="10" t="s">
        <v>50</v>
      </c>
      <c r="C17" s="11">
        <v>1</v>
      </c>
      <c r="D17" s="10" t="s">
        <v>37</v>
      </c>
      <c r="E17" s="15" t="s">
        <v>51</v>
      </c>
      <c r="F17" s="13">
        <v>0</v>
      </c>
      <c r="G17" s="11">
        <v>0</v>
      </c>
      <c r="H17" s="14">
        <f t="shared" si="0"/>
        <v>0</v>
      </c>
      <c r="I17" s="14">
        <f t="shared" si="1"/>
        <v>0</v>
      </c>
      <c r="J17" s="10"/>
    </row>
    <row r="18" spans="1:10" ht="45">
      <c r="A18" s="10">
        <v>16</v>
      </c>
      <c r="B18" s="10" t="s">
        <v>52</v>
      </c>
      <c r="C18" s="11">
        <v>2</v>
      </c>
      <c r="D18" s="10" t="s">
        <v>37</v>
      </c>
      <c r="E18" s="15" t="s">
        <v>53</v>
      </c>
      <c r="F18" s="13">
        <v>0</v>
      </c>
      <c r="G18" s="11">
        <v>0</v>
      </c>
      <c r="H18" s="14">
        <f t="shared" si="0"/>
        <v>0</v>
      </c>
      <c r="I18" s="14">
        <f t="shared" si="1"/>
        <v>0</v>
      </c>
      <c r="J18" s="10"/>
    </row>
    <row r="19" spans="1:10" ht="75">
      <c r="A19" s="10">
        <v>17</v>
      </c>
      <c r="B19" s="10" t="s">
        <v>54</v>
      </c>
      <c r="C19" s="11">
        <v>2</v>
      </c>
      <c r="D19" s="10" t="s">
        <v>37</v>
      </c>
      <c r="E19" s="15" t="s">
        <v>55</v>
      </c>
      <c r="F19" s="13">
        <v>0</v>
      </c>
      <c r="G19" s="11">
        <v>0</v>
      </c>
      <c r="H19" s="14">
        <f t="shared" si="0"/>
        <v>0</v>
      </c>
      <c r="I19" s="14">
        <f t="shared" si="1"/>
        <v>0</v>
      </c>
      <c r="J19" s="10"/>
    </row>
    <row r="20" spans="1:10" ht="60">
      <c r="A20" s="10">
        <v>18</v>
      </c>
      <c r="B20" s="10" t="s">
        <v>56</v>
      </c>
      <c r="C20" s="11">
        <v>10</v>
      </c>
      <c r="D20" s="10" t="s">
        <v>42</v>
      </c>
      <c r="E20" s="15" t="s">
        <v>57</v>
      </c>
      <c r="F20" s="13">
        <v>0</v>
      </c>
      <c r="G20" s="11">
        <v>0</v>
      </c>
      <c r="H20" s="14">
        <f t="shared" si="0"/>
        <v>0</v>
      </c>
      <c r="I20" s="14">
        <f t="shared" si="1"/>
        <v>0</v>
      </c>
      <c r="J20" s="10"/>
    </row>
    <row r="21" spans="1:10" ht="45">
      <c r="A21" s="10">
        <v>19</v>
      </c>
      <c r="B21" s="10" t="s">
        <v>58</v>
      </c>
      <c r="C21" s="11">
        <v>2</v>
      </c>
      <c r="D21" s="10" t="s">
        <v>37</v>
      </c>
      <c r="E21" s="15" t="s">
        <v>59</v>
      </c>
      <c r="F21" s="13">
        <v>0</v>
      </c>
      <c r="G21" s="11">
        <v>0</v>
      </c>
      <c r="H21" s="14">
        <f t="shared" si="0"/>
        <v>0</v>
      </c>
      <c r="I21" s="14">
        <f t="shared" si="1"/>
        <v>0</v>
      </c>
      <c r="J21" s="10"/>
    </row>
    <row r="22" spans="1:10" ht="30">
      <c r="A22" s="10">
        <v>20</v>
      </c>
      <c r="B22" s="10" t="s">
        <v>60</v>
      </c>
      <c r="C22" s="11">
        <v>155</v>
      </c>
      <c r="D22" s="10" t="s">
        <v>42</v>
      </c>
      <c r="E22" s="15" t="s">
        <v>61</v>
      </c>
      <c r="F22" s="13">
        <v>0</v>
      </c>
      <c r="G22" s="11">
        <v>0</v>
      </c>
      <c r="H22" s="14">
        <f t="shared" si="0"/>
        <v>0</v>
      </c>
      <c r="I22" s="14">
        <f t="shared" si="1"/>
        <v>0</v>
      </c>
      <c r="J22" s="10"/>
    </row>
    <row r="23" spans="1:10" ht="15">
      <c r="A23" s="10">
        <v>21</v>
      </c>
      <c r="B23" s="10" t="s">
        <v>62</v>
      </c>
      <c r="C23" s="11">
        <v>155</v>
      </c>
      <c r="D23" s="10" t="s">
        <v>42</v>
      </c>
      <c r="E23" s="15" t="s">
        <v>63</v>
      </c>
      <c r="F23" s="13">
        <v>0</v>
      </c>
      <c r="G23" s="11">
        <v>0</v>
      </c>
      <c r="H23" s="14">
        <f t="shared" si="0"/>
        <v>0</v>
      </c>
      <c r="I23" s="14">
        <f t="shared" si="1"/>
        <v>0</v>
      </c>
      <c r="J23" s="10"/>
    </row>
    <row r="24" spans="1:10" ht="90">
      <c r="A24" s="10">
        <v>22</v>
      </c>
      <c r="B24" s="10" t="s">
        <v>64</v>
      </c>
      <c r="C24" s="11">
        <v>13</v>
      </c>
      <c r="D24" s="10" t="s">
        <v>42</v>
      </c>
      <c r="E24" s="15" t="s">
        <v>65</v>
      </c>
      <c r="F24" s="13">
        <v>0</v>
      </c>
      <c r="G24" s="11">
        <v>0</v>
      </c>
      <c r="H24" s="14">
        <f t="shared" si="0"/>
        <v>0</v>
      </c>
      <c r="I24" s="14">
        <f t="shared" si="1"/>
        <v>0</v>
      </c>
      <c r="J24" s="10"/>
    </row>
    <row r="25" spans="1:10" ht="30">
      <c r="A25" s="10">
        <v>23</v>
      </c>
      <c r="B25" s="10" t="s">
        <v>66</v>
      </c>
      <c r="C25" s="11">
        <v>72</v>
      </c>
      <c r="D25" s="10" t="s">
        <v>42</v>
      </c>
      <c r="E25" s="15" t="s">
        <v>67</v>
      </c>
      <c r="F25" s="13">
        <v>0</v>
      </c>
      <c r="G25" s="11">
        <v>0</v>
      </c>
      <c r="H25" s="14">
        <f t="shared" si="0"/>
        <v>0</v>
      </c>
      <c r="I25" s="14">
        <f t="shared" si="1"/>
        <v>0</v>
      </c>
      <c r="J25" s="10"/>
    </row>
    <row r="26" spans="1:10" ht="30">
      <c r="A26" s="10">
        <v>24</v>
      </c>
      <c r="B26" s="10" t="s">
        <v>68</v>
      </c>
      <c r="C26" s="11">
        <v>6</v>
      </c>
      <c r="D26" s="10" t="s">
        <v>42</v>
      </c>
      <c r="E26" s="15" t="s">
        <v>69</v>
      </c>
      <c r="F26" s="13">
        <v>0</v>
      </c>
      <c r="G26" s="11">
        <v>0</v>
      </c>
      <c r="H26" s="14">
        <f t="shared" si="0"/>
        <v>0</v>
      </c>
      <c r="I26" s="14">
        <f t="shared" si="1"/>
        <v>0</v>
      </c>
      <c r="J26" s="10"/>
    </row>
    <row r="27" spans="1:10" ht="30">
      <c r="A27" s="10">
        <v>25</v>
      </c>
      <c r="B27" s="10" t="s">
        <v>70</v>
      </c>
      <c r="C27" s="11">
        <v>54</v>
      </c>
      <c r="D27" s="10" t="s">
        <v>42</v>
      </c>
      <c r="E27" s="15" t="s">
        <v>71</v>
      </c>
      <c r="F27" s="13">
        <v>0</v>
      </c>
      <c r="G27" s="11">
        <v>0</v>
      </c>
      <c r="H27" s="14">
        <f t="shared" si="0"/>
        <v>0</v>
      </c>
      <c r="I27" s="14">
        <f t="shared" si="1"/>
        <v>0</v>
      </c>
      <c r="J27" s="10"/>
    </row>
    <row r="28" spans="1:10" ht="75">
      <c r="A28" s="10">
        <v>26</v>
      </c>
      <c r="B28" s="10" t="s">
        <v>72</v>
      </c>
      <c r="C28" s="11">
        <v>13</v>
      </c>
      <c r="D28" s="10" t="s">
        <v>42</v>
      </c>
      <c r="E28" s="15" t="s">
        <v>73</v>
      </c>
      <c r="F28" s="13">
        <v>0</v>
      </c>
      <c r="G28" s="11">
        <v>0</v>
      </c>
      <c r="H28" s="14">
        <f t="shared" si="0"/>
        <v>0</v>
      </c>
      <c r="I28" s="14">
        <f t="shared" si="1"/>
        <v>0</v>
      </c>
      <c r="J28" s="10"/>
    </row>
    <row r="29" spans="1:10" ht="30">
      <c r="A29" s="10">
        <v>27</v>
      </c>
      <c r="B29" s="10" t="s">
        <v>74</v>
      </c>
      <c r="C29" s="11">
        <v>72</v>
      </c>
      <c r="D29" s="10" t="s">
        <v>42</v>
      </c>
      <c r="E29" s="15" t="s">
        <v>75</v>
      </c>
      <c r="F29" s="13">
        <v>0</v>
      </c>
      <c r="G29" s="11">
        <v>0</v>
      </c>
      <c r="H29" s="14">
        <f t="shared" si="0"/>
        <v>0</v>
      </c>
      <c r="I29" s="14">
        <f t="shared" si="1"/>
        <v>0</v>
      </c>
      <c r="J29" s="10"/>
    </row>
    <row r="30" spans="1:10" ht="30">
      <c r="A30" s="10">
        <v>28</v>
      </c>
      <c r="B30" s="10" t="s">
        <v>76</v>
      </c>
      <c r="C30" s="11">
        <v>6</v>
      </c>
      <c r="D30" s="10" t="s">
        <v>42</v>
      </c>
      <c r="E30" s="15" t="s">
        <v>77</v>
      </c>
      <c r="F30" s="13">
        <v>0</v>
      </c>
      <c r="G30" s="11">
        <v>0</v>
      </c>
      <c r="H30" s="14">
        <f t="shared" si="0"/>
        <v>0</v>
      </c>
      <c r="I30" s="14">
        <f t="shared" si="1"/>
        <v>0</v>
      </c>
      <c r="J30" s="10"/>
    </row>
    <row r="31" spans="1:10" ht="30">
      <c r="A31" s="10">
        <v>29</v>
      </c>
      <c r="B31" s="10" t="s">
        <v>78</v>
      </c>
      <c r="C31" s="11">
        <v>54</v>
      </c>
      <c r="D31" s="10" t="s">
        <v>42</v>
      </c>
      <c r="E31" s="15" t="s">
        <v>79</v>
      </c>
      <c r="F31" s="13">
        <v>0</v>
      </c>
      <c r="G31" s="11">
        <v>0</v>
      </c>
      <c r="H31" s="14">
        <f t="shared" si="0"/>
        <v>0</v>
      </c>
      <c r="I31" s="14">
        <f t="shared" si="1"/>
        <v>0</v>
      </c>
      <c r="J31" s="10"/>
    </row>
    <row r="32" spans="1:10" ht="45">
      <c r="A32" s="10">
        <v>30</v>
      </c>
      <c r="B32" s="10" t="s">
        <v>80</v>
      </c>
      <c r="C32" s="11">
        <v>23</v>
      </c>
      <c r="D32" s="10" t="s">
        <v>37</v>
      </c>
      <c r="E32" s="15" t="s">
        <v>81</v>
      </c>
      <c r="F32" s="13">
        <v>0</v>
      </c>
      <c r="G32" s="11">
        <v>0</v>
      </c>
      <c r="H32" s="14">
        <f t="shared" si="0"/>
        <v>0</v>
      </c>
      <c r="I32" s="14">
        <f t="shared" si="1"/>
        <v>0</v>
      </c>
      <c r="J32" s="10"/>
    </row>
    <row r="33" spans="1:10" ht="15">
      <c r="A33" s="10">
        <v>31</v>
      </c>
      <c r="B33" s="10" t="s">
        <v>82</v>
      </c>
      <c r="C33" s="11">
        <v>4</v>
      </c>
      <c r="D33" s="10" t="s">
        <v>37</v>
      </c>
      <c r="E33" s="15" t="s">
        <v>83</v>
      </c>
      <c r="F33" s="13">
        <v>0</v>
      </c>
      <c r="G33" s="11">
        <v>0</v>
      </c>
      <c r="H33" s="14">
        <f t="shared" si="0"/>
        <v>0</v>
      </c>
      <c r="I33" s="14">
        <f t="shared" si="1"/>
        <v>0</v>
      </c>
      <c r="J33" s="10"/>
    </row>
    <row r="34" spans="1:10" ht="30">
      <c r="A34" s="10">
        <v>32</v>
      </c>
      <c r="B34" s="10" t="s">
        <v>84</v>
      </c>
      <c r="C34" s="11">
        <v>2</v>
      </c>
      <c r="D34" s="10" t="s">
        <v>37</v>
      </c>
      <c r="E34" s="15" t="s">
        <v>85</v>
      </c>
      <c r="F34" s="13">
        <v>0</v>
      </c>
      <c r="G34" s="11">
        <v>0</v>
      </c>
      <c r="H34" s="14">
        <f t="shared" si="0"/>
        <v>0</v>
      </c>
      <c r="I34" s="14">
        <f t="shared" si="1"/>
        <v>0</v>
      </c>
      <c r="J34" s="10"/>
    </row>
    <row r="35" spans="1:10" ht="15">
      <c r="A35" s="10">
        <v>33</v>
      </c>
      <c r="B35" s="10" t="s">
        <v>86</v>
      </c>
      <c r="C35" s="11">
        <v>2</v>
      </c>
      <c r="D35" s="10" t="s">
        <v>37</v>
      </c>
      <c r="E35" s="15" t="s">
        <v>87</v>
      </c>
      <c r="F35" s="13">
        <v>0</v>
      </c>
      <c r="G35" s="11">
        <v>0</v>
      </c>
      <c r="H35" s="14">
        <f aca="true" t="shared" si="2" ref="H35:H66">(C35*F35)</f>
        <v>0</v>
      </c>
      <c r="I35" s="14">
        <f aca="true" t="shared" si="3" ref="I35:I66">(C35*G35)</f>
        <v>0</v>
      </c>
      <c r="J35" s="10"/>
    </row>
    <row r="36" spans="1:10" ht="30">
      <c r="A36" s="10">
        <v>34</v>
      </c>
      <c r="B36" s="10" t="s">
        <v>88</v>
      </c>
      <c r="C36" s="11">
        <v>2</v>
      </c>
      <c r="D36" s="10" t="s">
        <v>37</v>
      </c>
      <c r="E36" s="15" t="s">
        <v>89</v>
      </c>
      <c r="F36" s="13">
        <v>0</v>
      </c>
      <c r="G36" s="11">
        <v>0</v>
      </c>
      <c r="H36" s="14">
        <f t="shared" si="2"/>
        <v>0</v>
      </c>
      <c r="I36" s="14">
        <f t="shared" si="3"/>
        <v>0</v>
      </c>
      <c r="J36" s="10"/>
    </row>
    <row r="37" spans="1:10" ht="30">
      <c r="A37" s="10">
        <v>35</v>
      </c>
      <c r="B37" s="10" t="s">
        <v>90</v>
      </c>
      <c r="C37" s="11">
        <v>2</v>
      </c>
      <c r="D37" s="10" t="s">
        <v>37</v>
      </c>
      <c r="E37" s="15" t="s">
        <v>91</v>
      </c>
      <c r="F37" s="13">
        <v>0</v>
      </c>
      <c r="G37" s="11">
        <v>0</v>
      </c>
      <c r="H37" s="14">
        <f t="shared" si="2"/>
        <v>0</v>
      </c>
      <c r="I37" s="14">
        <f t="shared" si="3"/>
        <v>0</v>
      </c>
      <c r="J37" s="10"/>
    </row>
    <row r="38" spans="1:10" ht="15">
      <c r="A38" s="10">
        <v>36</v>
      </c>
      <c r="B38" s="10" t="s">
        <v>92</v>
      </c>
      <c r="C38" s="11">
        <v>6</v>
      </c>
      <c r="D38" s="10" t="s">
        <v>37</v>
      </c>
      <c r="E38" s="15" t="s">
        <v>93</v>
      </c>
      <c r="F38" s="13">
        <v>0</v>
      </c>
      <c r="G38" s="11">
        <v>0</v>
      </c>
      <c r="H38" s="14">
        <f t="shared" si="2"/>
        <v>0</v>
      </c>
      <c r="I38" s="14">
        <f t="shared" si="3"/>
        <v>0</v>
      </c>
      <c r="J38" s="10"/>
    </row>
    <row r="39" spans="1:10" ht="90">
      <c r="A39" s="10">
        <v>37</v>
      </c>
      <c r="B39" s="10" t="s">
        <v>94</v>
      </c>
      <c r="C39" s="11">
        <v>3</v>
      </c>
      <c r="D39" s="10" t="s">
        <v>42</v>
      </c>
      <c r="E39" s="15" t="s">
        <v>95</v>
      </c>
      <c r="F39" s="13">
        <v>0</v>
      </c>
      <c r="G39" s="11">
        <v>0</v>
      </c>
      <c r="H39" s="14">
        <f t="shared" si="2"/>
        <v>0</v>
      </c>
      <c r="I39" s="14">
        <f t="shared" si="3"/>
        <v>0</v>
      </c>
      <c r="J39" s="10"/>
    </row>
    <row r="40" spans="1:10" ht="45">
      <c r="A40" s="10">
        <v>38</v>
      </c>
      <c r="B40" s="10" t="s">
        <v>96</v>
      </c>
      <c r="C40" s="11">
        <v>5</v>
      </c>
      <c r="D40" s="10" t="s">
        <v>42</v>
      </c>
      <c r="E40" s="15" t="s">
        <v>97</v>
      </c>
      <c r="F40" s="13">
        <v>0</v>
      </c>
      <c r="G40" s="11">
        <v>0</v>
      </c>
      <c r="H40" s="14">
        <f t="shared" si="2"/>
        <v>0</v>
      </c>
      <c r="I40" s="14">
        <f t="shared" si="3"/>
        <v>0</v>
      </c>
      <c r="J40" s="10"/>
    </row>
    <row r="41" spans="1:10" ht="45">
      <c r="A41" s="10">
        <v>39</v>
      </c>
      <c r="B41" s="10" t="s">
        <v>98</v>
      </c>
      <c r="C41" s="11">
        <v>3</v>
      </c>
      <c r="D41" s="10" t="s">
        <v>42</v>
      </c>
      <c r="E41" s="15" t="s">
        <v>99</v>
      </c>
      <c r="F41" s="13">
        <v>0</v>
      </c>
      <c r="G41" s="11">
        <v>0</v>
      </c>
      <c r="H41" s="14">
        <f t="shared" si="2"/>
        <v>0</v>
      </c>
      <c r="I41" s="14">
        <f t="shared" si="3"/>
        <v>0</v>
      </c>
      <c r="J41" s="10"/>
    </row>
    <row r="42" spans="1:10" ht="60">
      <c r="A42" s="10">
        <v>40</v>
      </c>
      <c r="B42" s="10" t="s">
        <v>100</v>
      </c>
      <c r="C42" s="11">
        <v>25</v>
      </c>
      <c r="D42" s="10" t="s">
        <v>42</v>
      </c>
      <c r="E42" s="15" t="s">
        <v>101</v>
      </c>
      <c r="F42" s="13">
        <v>0</v>
      </c>
      <c r="G42" s="11">
        <v>0</v>
      </c>
      <c r="H42" s="14">
        <f t="shared" si="2"/>
        <v>0</v>
      </c>
      <c r="I42" s="14">
        <f t="shared" si="3"/>
        <v>0</v>
      </c>
      <c r="J42" s="10"/>
    </row>
    <row r="43" spans="1:10" ht="90">
      <c r="A43" s="10">
        <v>41</v>
      </c>
      <c r="B43" s="10" t="s">
        <v>102</v>
      </c>
      <c r="C43" s="11">
        <v>8</v>
      </c>
      <c r="D43" s="10" t="s">
        <v>42</v>
      </c>
      <c r="E43" s="15" t="s">
        <v>103</v>
      </c>
      <c r="F43" s="13">
        <v>0</v>
      </c>
      <c r="G43" s="11">
        <v>0</v>
      </c>
      <c r="H43" s="14">
        <f t="shared" si="2"/>
        <v>0</v>
      </c>
      <c r="I43" s="14">
        <f t="shared" si="3"/>
        <v>0</v>
      </c>
      <c r="J43" s="10"/>
    </row>
    <row r="44" spans="1:10" ht="75">
      <c r="A44" s="10">
        <v>42</v>
      </c>
      <c r="B44" s="10" t="s">
        <v>104</v>
      </c>
      <c r="C44" s="11">
        <v>2</v>
      </c>
      <c r="D44" s="10" t="s">
        <v>37</v>
      </c>
      <c r="E44" s="15" t="s">
        <v>105</v>
      </c>
      <c r="F44" s="13">
        <v>0</v>
      </c>
      <c r="G44" s="11">
        <v>0</v>
      </c>
      <c r="H44" s="14">
        <f t="shared" si="2"/>
        <v>0</v>
      </c>
      <c r="I44" s="14">
        <f t="shared" si="3"/>
        <v>0</v>
      </c>
      <c r="J44" s="10"/>
    </row>
    <row r="45" spans="1:10" ht="90">
      <c r="A45" s="10">
        <v>43</v>
      </c>
      <c r="B45" s="10" t="s">
        <v>106</v>
      </c>
      <c r="C45" s="11">
        <v>1</v>
      </c>
      <c r="D45" s="10" t="s">
        <v>37</v>
      </c>
      <c r="E45" s="15" t="s">
        <v>107</v>
      </c>
      <c r="F45" s="13">
        <v>0</v>
      </c>
      <c r="G45" s="11">
        <v>0</v>
      </c>
      <c r="H45" s="14">
        <f t="shared" si="2"/>
        <v>0</v>
      </c>
      <c r="I45" s="14">
        <f t="shared" si="3"/>
        <v>0</v>
      </c>
      <c r="J45" s="10"/>
    </row>
    <row r="46" spans="1:10" ht="45">
      <c r="A46" s="10">
        <v>44</v>
      </c>
      <c r="B46" s="10" t="s">
        <v>108</v>
      </c>
      <c r="C46" s="11">
        <v>6</v>
      </c>
      <c r="D46" s="10" t="s">
        <v>37</v>
      </c>
      <c r="E46" s="15" t="s">
        <v>109</v>
      </c>
      <c r="F46" s="13">
        <v>0</v>
      </c>
      <c r="G46" s="11">
        <v>0</v>
      </c>
      <c r="H46" s="14">
        <f t="shared" si="2"/>
        <v>0</v>
      </c>
      <c r="I46" s="14">
        <f t="shared" si="3"/>
        <v>0</v>
      </c>
      <c r="J46" s="10"/>
    </row>
    <row r="47" spans="1:10" ht="45">
      <c r="A47" s="10">
        <v>45</v>
      </c>
      <c r="B47" s="10" t="s">
        <v>110</v>
      </c>
      <c r="C47" s="11">
        <v>1</v>
      </c>
      <c r="D47" s="10" t="s">
        <v>37</v>
      </c>
      <c r="E47" s="15" t="s">
        <v>111</v>
      </c>
      <c r="F47" s="13">
        <v>0</v>
      </c>
      <c r="G47" s="11">
        <v>0</v>
      </c>
      <c r="H47" s="14">
        <f t="shared" si="2"/>
        <v>0</v>
      </c>
      <c r="I47" s="14">
        <f t="shared" si="3"/>
        <v>0</v>
      </c>
      <c r="J47" s="10"/>
    </row>
    <row r="48" spans="1:10" ht="120">
      <c r="A48" s="10">
        <v>46</v>
      </c>
      <c r="B48" s="10" t="s">
        <v>112</v>
      </c>
      <c r="C48" s="11">
        <v>1</v>
      </c>
      <c r="D48" s="10" t="s">
        <v>37</v>
      </c>
      <c r="E48" s="15" t="s">
        <v>113</v>
      </c>
      <c r="F48" s="13">
        <v>0</v>
      </c>
      <c r="G48" s="11">
        <v>0</v>
      </c>
      <c r="H48" s="14">
        <f t="shared" si="2"/>
        <v>0</v>
      </c>
      <c r="I48" s="14">
        <f t="shared" si="3"/>
        <v>0</v>
      </c>
      <c r="J48" s="10"/>
    </row>
    <row r="49" spans="1:10" ht="75">
      <c r="A49" s="10">
        <v>47</v>
      </c>
      <c r="B49" s="10" t="s">
        <v>114</v>
      </c>
      <c r="C49" s="11">
        <v>1</v>
      </c>
      <c r="D49" s="10" t="s">
        <v>37</v>
      </c>
      <c r="E49" s="15" t="s">
        <v>115</v>
      </c>
      <c r="F49" s="13">
        <v>0</v>
      </c>
      <c r="G49" s="11">
        <v>0</v>
      </c>
      <c r="H49" s="14">
        <f t="shared" si="2"/>
        <v>0</v>
      </c>
      <c r="I49" s="14">
        <f t="shared" si="3"/>
        <v>0</v>
      </c>
      <c r="J49" s="10"/>
    </row>
    <row r="50" spans="1:10" ht="60">
      <c r="A50" s="10">
        <v>48</v>
      </c>
      <c r="B50" s="10" t="s">
        <v>116</v>
      </c>
      <c r="C50" s="11">
        <v>1</v>
      </c>
      <c r="D50" s="10" t="s">
        <v>37</v>
      </c>
      <c r="E50" s="15" t="s">
        <v>117</v>
      </c>
      <c r="F50" s="13">
        <v>0</v>
      </c>
      <c r="G50" s="11">
        <v>0</v>
      </c>
      <c r="H50" s="14">
        <f t="shared" si="2"/>
        <v>0</v>
      </c>
      <c r="I50" s="14">
        <f t="shared" si="3"/>
        <v>0</v>
      </c>
      <c r="J50" s="10"/>
    </row>
    <row r="51" spans="1:10" ht="45">
      <c r="A51" s="10">
        <v>49</v>
      </c>
      <c r="B51" s="10" t="s">
        <v>118</v>
      </c>
      <c r="C51" s="11">
        <v>1</v>
      </c>
      <c r="D51" s="10" t="s">
        <v>37</v>
      </c>
      <c r="E51" s="15" t="s">
        <v>119</v>
      </c>
      <c r="F51" s="13">
        <v>0</v>
      </c>
      <c r="G51" s="11">
        <v>0</v>
      </c>
      <c r="H51" s="14">
        <f t="shared" si="2"/>
        <v>0</v>
      </c>
      <c r="I51" s="14">
        <f t="shared" si="3"/>
        <v>0</v>
      </c>
      <c r="J51" s="10"/>
    </row>
    <row r="52" spans="1:10" ht="90">
      <c r="A52" s="10">
        <v>50</v>
      </c>
      <c r="B52" s="10" t="s">
        <v>120</v>
      </c>
      <c r="C52" s="11">
        <v>1</v>
      </c>
      <c r="D52" s="10" t="s">
        <v>37</v>
      </c>
      <c r="E52" s="15" t="s">
        <v>121</v>
      </c>
      <c r="F52" s="13">
        <v>0</v>
      </c>
      <c r="G52" s="11">
        <v>0</v>
      </c>
      <c r="H52" s="14">
        <f t="shared" si="2"/>
        <v>0</v>
      </c>
      <c r="I52" s="14">
        <f t="shared" si="3"/>
        <v>0</v>
      </c>
      <c r="J52" s="10"/>
    </row>
    <row r="53" spans="1:10" ht="60">
      <c r="A53" s="10">
        <v>51</v>
      </c>
      <c r="B53" s="10" t="s">
        <v>122</v>
      </c>
      <c r="C53" s="11">
        <v>1</v>
      </c>
      <c r="D53" s="10" t="s">
        <v>37</v>
      </c>
      <c r="E53" s="15" t="s">
        <v>123</v>
      </c>
      <c r="F53" s="13">
        <v>0</v>
      </c>
      <c r="G53" s="11">
        <v>0</v>
      </c>
      <c r="H53" s="14">
        <f t="shared" si="2"/>
        <v>0</v>
      </c>
      <c r="I53" s="14">
        <f t="shared" si="3"/>
        <v>0</v>
      </c>
      <c r="J53" s="10"/>
    </row>
    <row r="54" spans="1:10" ht="60">
      <c r="A54" s="10">
        <v>52</v>
      </c>
      <c r="B54" s="10" t="s">
        <v>124</v>
      </c>
      <c r="C54" s="11">
        <v>5</v>
      </c>
      <c r="D54" s="10" t="s">
        <v>37</v>
      </c>
      <c r="E54" s="15" t="s">
        <v>125</v>
      </c>
      <c r="F54" s="13">
        <v>0</v>
      </c>
      <c r="G54" s="11">
        <v>0</v>
      </c>
      <c r="H54" s="14">
        <f t="shared" si="2"/>
        <v>0</v>
      </c>
      <c r="I54" s="14">
        <f t="shared" si="3"/>
        <v>0</v>
      </c>
      <c r="J54" s="10"/>
    </row>
    <row r="55" spans="1:10" ht="60">
      <c r="A55" s="10">
        <v>53</v>
      </c>
      <c r="B55" s="10" t="s">
        <v>126</v>
      </c>
      <c r="C55" s="11">
        <v>5</v>
      </c>
      <c r="D55" s="10" t="s">
        <v>37</v>
      </c>
      <c r="E55" s="15" t="s">
        <v>127</v>
      </c>
      <c r="F55" s="13">
        <v>0</v>
      </c>
      <c r="G55" s="11">
        <v>0</v>
      </c>
      <c r="H55" s="14">
        <f t="shared" si="2"/>
        <v>0</v>
      </c>
      <c r="I55" s="14">
        <f t="shared" si="3"/>
        <v>0</v>
      </c>
      <c r="J55" s="10"/>
    </row>
    <row r="56" spans="1:10" ht="30">
      <c r="A56" s="10">
        <v>54</v>
      </c>
      <c r="B56" s="10" t="s">
        <v>128</v>
      </c>
      <c r="C56" s="11">
        <v>5</v>
      </c>
      <c r="D56" s="10" t="s">
        <v>37</v>
      </c>
      <c r="E56" s="15" t="s">
        <v>129</v>
      </c>
      <c r="F56" s="13">
        <v>0</v>
      </c>
      <c r="G56" s="11">
        <v>0</v>
      </c>
      <c r="H56" s="14">
        <f t="shared" si="2"/>
        <v>0</v>
      </c>
      <c r="I56" s="14">
        <f t="shared" si="3"/>
        <v>0</v>
      </c>
      <c r="J56" s="10"/>
    </row>
    <row r="57" spans="1:10" ht="45">
      <c r="A57" s="10">
        <v>55</v>
      </c>
      <c r="B57" s="10" t="s">
        <v>130</v>
      </c>
      <c r="C57" s="11">
        <v>5</v>
      </c>
      <c r="D57" s="10" t="s">
        <v>37</v>
      </c>
      <c r="E57" s="15" t="s">
        <v>131</v>
      </c>
      <c r="F57" s="13">
        <v>0</v>
      </c>
      <c r="G57" s="11">
        <v>0</v>
      </c>
      <c r="H57" s="14">
        <f t="shared" si="2"/>
        <v>0</v>
      </c>
      <c r="I57" s="14">
        <f t="shared" si="3"/>
        <v>0</v>
      </c>
      <c r="J57" s="10"/>
    </row>
    <row r="58" spans="1:10" ht="45">
      <c r="A58" s="10">
        <v>56</v>
      </c>
      <c r="B58" s="10" t="s">
        <v>132</v>
      </c>
      <c r="C58" s="11">
        <v>1</v>
      </c>
      <c r="D58" s="10" t="s">
        <v>37</v>
      </c>
      <c r="E58" s="15" t="s">
        <v>133</v>
      </c>
      <c r="F58" s="13">
        <v>0</v>
      </c>
      <c r="G58" s="11">
        <v>0</v>
      </c>
      <c r="H58" s="14">
        <f t="shared" si="2"/>
        <v>0</v>
      </c>
      <c r="I58" s="14">
        <f t="shared" si="3"/>
        <v>0</v>
      </c>
      <c r="J58" s="10"/>
    </row>
    <row r="59" spans="1:10" ht="60">
      <c r="A59" s="10">
        <v>57</v>
      </c>
      <c r="B59" s="10" t="s">
        <v>134</v>
      </c>
      <c r="C59" s="11">
        <v>1</v>
      </c>
      <c r="D59" s="10" t="s">
        <v>37</v>
      </c>
      <c r="E59" s="15" t="s">
        <v>135</v>
      </c>
      <c r="F59" s="13">
        <v>0</v>
      </c>
      <c r="G59" s="11">
        <v>0</v>
      </c>
      <c r="H59" s="14">
        <f t="shared" si="2"/>
        <v>0</v>
      </c>
      <c r="I59" s="14">
        <f t="shared" si="3"/>
        <v>0</v>
      </c>
      <c r="J59" s="10"/>
    </row>
    <row r="60" spans="1:10" ht="45">
      <c r="A60" s="10">
        <v>58</v>
      </c>
      <c r="B60" s="10" t="s">
        <v>136</v>
      </c>
      <c r="C60" s="11">
        <v>17</v>
      </c>
      <c r="D60" s="10" t="s">
        <v>37</v>
      </c>
      <c r="E60" s="15" t="s">
        <v>137</v>
      </c>
      <c r="F60" s="13">
        <v>0</v>
      </c>
      <c r="G60" s="11">
        <v>0</v>
      </c>
      <c r="H60" s="14">
        <f t="shared" si="2"/>
        <v>0</v>
      </c>
      <c r="I60" s="14">
        <f t="shared" si="3"/>
        <v>0</v>
      </c>
      <c r="J60" s="10"/>
    </row>
    <row r="61" spans="1:10" ht="60">
      <c r="A61" s="10">
        <v>59</v>
      </c>
      <c r="B61" s="10" t="s">
        <v>138</v>
      </c>
      <c r="C61" s="11">
        <v>6</v>
      </c>
      <c r="D61" s="10" t="s">
        <v>37</v>
      </c>
      <c r="E61" s="15" t="s">
        <v>139</v>
      </c>
      <c r="F61" s="13">
        <v>0</v>
      </c>
      <c r="G61" s="11">
        <v>0</v>
      </c>
      <c r="H61" s="14">
        <f t="shared" si="2"/>
        <v>0</v>
      </c>
      <c r="I61" s="14">
        <f t="shared" si="3"/>
        <v>0</v>
      </c>
      <c r="J61" s="10"/>
    </row>
    <row r="62" spans="1:10" ht="60">
      <c r="A62" s="10">
        <v>60</v>
      </c>
      <c r="B62" s="10" t="s">
        <v>140</v>
      </c>
      <c r="C62" s="11">
        <v>1</v>
      </c>
      <c r="D62" s="10" t="s">
        <v>37</v>
      </c>
      <c r="E62" s="15" t="s">
        <v>141</v>
      </c>
      <c r="F62" s="13">
        <v>0</v>
      </c>
      <c r="G62" s="11">
        <v>0</v>
      </c>
      <c r="H62" s="14">
        <f t="shared" si="2"/>
        <v>0</v>
      </c>
      <c r="I62" s="14">
        <f t="shared" si="3"/>
        <v>0</v>
      </c>
      <c r="J62" s="10"/>
    </row>
    <row r="63" spans="1:10" ht="45">
      <c r="A63" s="10">
        <v>61</v>
      </c>
      <c r="B63" s="10" t="s">
        <v>142</v>
      </c>
      <c r="C63" s="11">
        <v>1</v>
      </c>
      <c r="D63" s="10" t="s">
        <v>37</v>
      </c>
      <c r="E63" s="15" t="s">
        <v>143</v>
      </c>
      <c r="F63" s="13">
        <v>0</v>
      </c>
      <c r="G63" s="11">
        <v>0</v>
      </c>
      <c r="H63" s="14">
        <f t="shared" si="2"/>
        <v>0</v>
      </c>
      <c r="I63" s="14">
        <f t="shared" si="3"/>
        <v>0</v>
      </c>
      <c r="J63" s="10"/>
    </row>
    <row r="64" spans="1:10" ht="90">
      <c r="A64" s="10">
        <v>62</v>
      </c>
      <c r="B64" s="10" t="s">
        <v>144</v>
      </c>
      <c r="C64" s="11">
        <v>2</v>
      </c>
      <c r="D64" s="10" t="s">
        <v>37</v>
      </c>
      <c r="E64" s="15" t="s">
        <v>145</v>
      </c>
      <c r="F64" s="13">
        <v>0</v>
      </c>
      <c r="G64" s="11">
        <v>0</v>
      </c>
      <c r="H64" s="14">
        <f t="shared" si="2"/>
        <v>0</v>
      </c>
      <c r="I64" s="14">
        <f t="shared" si="3"/>
        <v>0</v>
      </c>
      <c r="J64" s="10"/>
    </row>
    <row r="65" spans="1:10" ht="30">
      <c r="A65" s="10">
        <v>63</v>
      </c>
      <c r="B65" s="10" t="s">
        <v>146</v>
      </c>
      <c r="C65" s="11">
        <v>1</v>
      </c>
      <c r="D65" s="10" t="s">
        <v>37</v>
      </c>
      <c r="E65" s="15" t="s">
        <v>147</v>
      </c>
      <c r="F65" s="13">
        <v>0</v>
      </c>
      <c r="G65" s="11">
        <v>0</v>
      </c>
      <c r="H65" s="14">
        <f t="shared" si="2"/>
        <v>0</v>
      </c>
      <c r="I65" s="14">
        <f t="shared" si="3"/>
        <v>0</v>
      </c>
      <c r="J65" s="10"/>
    </row>
    <row r="66" spans="1:10" ht="45">
      <c r="A66" s="10">
        <v>64</v>
      </c>
      <c r="B66" s="10" t="s">
        <v>148</v>
      </c>
      <c r="C66" s="11">
        <v>6</v>
      </c>
      <c r="D66" s="10" t="s">
        <v>37</v>
      </c>
      <c r="E66" s="15" t="s">
        <v>149</v>
      </c>
      <c r="F66" s="13">
        <v>0</v>
      </c>
      <c r="G66" s="11">
        <v>0</v>
      </c>
      <c r="H66" s="14">
        <f t="shared" si="2"/>
        <v>0</v>
      </c>
      <c r="I66" s="14">
        <f t="shared" si="3"/>
        <v>0</v>
      </c>
      <c r="J66" s="10"/>
    </row>
    <row r="67" spans="1:10" ht="60">
      <c r="A67" s="10">
        <v>65</v>
      </c>
      <c r="B67" s="10" t="s">
        <v>150</v>
      </c>
      <c r="C67" s="11">
        <v>1</v>
      </c>
      <c r="D67" s="10" t="s">
        <v>37</v>
      </c>
      <c r="E67" s="15" t="s">
        <v>151</v>
      </c>
      <c r="F67" s="13">
        <v>0</v>
      </c>
      <c r="G67" s="11">
        <v>0</v>
      </c>
      <c r="H67" s="14">
        <f aca="true" t="shared" si="4" ref="H67:H75">(C67*F67)</f>
        <v>0</v>
      </c>
      <c r="I67" s="14">
        <f aca="true" t="shared" si="5" ref="I67:I75">(C67*G67)</f>
        <v>0</v>
      </c>
      <c r="J67" s="10"/>
    </row>
    <row r="68" spans="1:10" ht="45">
      <c r="A68" s="10">
        <v>66</v>
      </c>
      <c r="B68" s="10" t="s">
        <v>152</v>
      </c>
      <c r="C68" s="11">
        <v>1</v>
      </c>
      <c r="D68" s="10" t="s">
        <v>37</v>
      </c>
      <c r="E68" s="15" t="s">
        <v>153</v>
      </c>
      <c r="F68" s="13">
        <v>0</v>
      </c>
      <c r="G68" s="11">
        <v>0</v>
      </c>
      <c r="H68" s="14">
        <f t="shared" si="4"/>
        <v>0</v>
      </c>
      <c r="I68" s="14">
        <f t="shared" si="5"/>
        <v>0</v>
      </c>
      <c r="J68" s="10"/>
    </row>
    <row r="69" spans="1:10" ht="45">
      <c r="A69" s="10">
        <v>67</v>
      </c>
      <c r="B69" s="10" t="s">
        <v>154</v>
      </c>
      <c r="C69" s="11">
        <v>5</v>
      </c>
      <c r="D69" s="10" t="s">
        <v>37</v>
      </c>
      <c r="E69" s="15" t="s">
        <v>155</v>
      </c>
      <c r="F69" s="13">
        <v>0</v>
      </c>
      <c r="G69" s="11">
        <v>0</v>
      </c>
      <c r="H69" s="14">
        <f t="shared" si="4"/>
        <v>0</v>
      </c>
      <c r="I69" s="14">
        <f t="shared" si="5"/>
        <v>0</v>
      </c>
      <c r="J69" s="10"/>
    </row>
    <row r="70" spans="1:10" ht="15">
      <c r="A70" s="10">
        <v>68</v>
      </c>
      <c r="B70" s="10" t="s">
        <v>156</v>
      </c>
      <c r="C70" s="11">
        <v>6</v>
      </c>
      <c r="D70" s="10" t="s">
        <v>37</v>
      </c>
      <c r="E70" s="15" t="s">
        <v>157</v>
      </c>
      <c r="F70" s="13">
        <v>0</v>
      </c>
      <c r="G70" s="11">
        <v>0</v>
      </c>
      <c r="H70" s="14">
        <f t="shared" si="4"/>
        <v>0</v>
      </c>
      <c r="I70" s="14">
        <f t="shared" si="5"/>
        <v>0</v>
      </c>
      <c r="J70" s="10"/>
    </row>
    <row r="71" spans="1:10" ht="30">
      <c r="A71" s="10">
        <v>69</v>
      </c>
      <c r="B71" s="10" t="s">
        <v>158</v>
      </c>
      <c r="C71" s="11">
        <v>5</v>
      </c>
      <c r="D71" s="10" t="s">
        <v>37</v>
      </c>
      <c r="E71" s="15" t="s">
        <v>159</v>
      </c>
      <c r="F71" s="13">
        <v>0</v>
      </c>
      <c r="G71" s="11">
        <v>0</v>
      </c>
      <c r="H71" s="14">
        <f t="shared" si="4"/>
        <v>0</v>
      </c>
      <c r="I71" s="14">
        <f t="shared" si="5"/>
        <v>0</v>
      </c>
      <c r="J71" s="10"/>
    </row>
    <row r="72" spans="1:10" ht="30">
      <c r="A72" s="10">
        <v>70</v>
      </c>
      <c r="B72" s="10" t="s">
        <v>160</v>
      </c>
      <c r="C72" s="11">
        <v>6</v>
      </c>
      <c r="D72" s="10" t="s">
        <v>37</v>
      </c>
      <c r="E72" s="15" t="s">
        <v>161</v>
      </c>
      <c r="F72" s="13">
        <v>0</v>
      </c>
      <c r="G72" s="11">
        <v>0</v>
      </c>
      <c r="H72" s="14">
        <f t="shared" si="4"/>
        <v>0</v>
      </c>
      <c r="I72" s="14">
        <f t="shared" si="5"/>
        <v>0</v>
      </c>
      <c r="J72" s="10"/>
    </row>
    <row r="73" spans="1:10" ht="45">
      <c r="A73" s="10">
        <v>71</v>
      </c>
      <c r="B73" s="10" t="s">
        <v>162</v>
      </c>
      <c r="C73" s="11">
        <v>6</v>
      </c>
      <c r="D73" s="10" t="s">
        <v>37</v>
      </c>
      <c r="E73" s="15" t="s">
        <v>163</v>
      </c>
      <c r="F73" s="13">
        <v>0</v>
      </c>
      <c r="G73" s="11">
        <v>0</v>
      </c>
      <c r="H73" s="14">
        <f t="shared" si="4"/>
        <v>0</v>
      </c>
      <c r="I73" s="14">
        <f t="shared" si="5"/>
        <v>0</v>
      </c>
      <c r="J73" s="10"/>
    </row>
    <row r="74" spans="1:10" ht="45">
      <c r="A74" s="10">
        <v>72</v>
      </c>
      <c r="B74" s="10" t="s">
        <v>164</v>
      </c>
      <c r="C74" s="11">
        <v>6</v>
      </c>
      <c r="D74" s="10" t="s">
        <v>37</v>
      </c>
      <c r="E74" s="15" t="s">
        <v>165</v>
      </c>
      <c r="F74" s="13">
        <v>0</v>
      </c>
      <c r="G74" s="11">
        <v>0</v>
      </c>
      <c r="H74" s="14">
        <f t="shared" si="4"/>
        <v>0</v>
      </c>
      <c r="I74" s="14">
        <f t="shared" si="5"/>
        <v>0</v>
      </c>
      <c r="J74" s="10"/>
    </row>
    <row r="75" spans="1:10" ht="30">
      <c r="A75" s="10">
        <v>73</v>
      </c>
      <c r="B75" s="10" t="s">
        <v>166</v>
      </c>
      <c r="C75" s="11">
        <v>5</v>
      </c>
      <c r="D75" s="10" t="s">
        <v>37</v>
      </c>
      <c r="E75" s="15" t="s">
        <v>167</v>
      </c>
      <c r="F75" s="13">
        <v>0</v>
      </c>
      <c r="G75" s="11">
        <v>0</v>
      </c>
      <c r="H75" s="14">
        <f t="shared" si="4"/>
        <v>0</v>
      </c>
      <c r="I75" s="14">
        <f t="shared" si="5"/>
        <v>0</v>
      </c>
      <c r="J75" s="10"/>
    </row>
    <row r="76" spans="1:10" ht="15">
      <c r="A76" s="10"/>
      <c r="B76" s="10"/>
      <c r="C76" s="11"/>
      <c r="D76" s="10"/>
      <c r="E76" s="15"/>
      <c r="F76" s="13"/>
      <c r="G76" s="11"/>
      <c r="H76" s="14"/>
      <c r="I76" s="14"/>
      <c r="J76" s="10"/>
    </row>
    <row r="77" spans="5:9" ht="15">
      <c r="E77" s="4" t="s">
        <v>168</v>
      </c>
      <c r="H77" s="5">
        <f>SUM(H3:H75)</f>
        <v>0</v>
      </c>
      <c r="I77" s="5">
        <f>SUM(I3:I75)</f>
        <v>0</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J58"/>
  <sheetViews>
    <sheetView zoomScalePageLayoutView="0" workbookViewId="0" topLeftCell="A51">
      <selection activeCell="F58" sqref="F58"/>
    </sheetView>
  </sheetViews>
  <sheetFormatPr defaultColWidth="8.7109375" defaultRowHeight="12.75"/>
  <cols>
    <col min="1" max="1" width="5.7109375" style="1" customWidth="1"/>
    <col min="2" max="2" width="21.8515625" style="1" customWidth="1"/>
    <col min="3" max="3" width="7.7109375" style="1" customWidth="1"/>
    <col min="4" max="4" width="4.7109375" style="1" customWidth="1"/>
    <col min="5" max="5" width="61.140625" style="1" customWidth="1"/>
    <col min="6" max="7" width="11.7109375" style="1" customWidth="1"/>
    <col min="8" max="9" width="13.8515625" style="1" customWidth="1"/>
    <col min="10" max="16384" width="8.7109375" style="1" customWidth="1"/>
  </cols>
  <sheetData>
    <row r="1" spans="1:10" ht="15">
      <c r="A1" s="2" t="s">
        <v>10</v>
      </c>
      <c r="B1" s="2" t="s">
        <v>11</v>
      </c>
      <c r="C1" s="6" t="s">
        <v>12</v>
      </c>
      <c r="D1" s="2" t="s">
        <v>13</v>
      </c>
      <c r="E1" s="7" t="s">
        <v>14</v>
      </c>
      <c r="F1" s="8" t="s">
        <v>15</v>
      </c>
      <c r="G1" s="6" t="s">
        <v>16</v>
      </c>
      <c r="H1" s="9" t="s">
        <v>17</v>
      </c>
      <c r="I1" s="9" t="s">
        <v>18</v>
      </c>
      <c r="J1" s="10"/>
    </row>
    <row r="2" spans="1:10" ht="15">
      <c r="A2" s="10"/>
      <c r="B2" s="10"/>
      <c r="C2" s="11"/>
      <c r="D2" s="10"/>
      <c r="E2" s="12" t="s">
        <v>5</v>
      </c>
      <c r="F2" s="13"/>
      <c r="G2" s="11"/>
      <c r="H2" s="14"/>
      <c r="I2" s="14"/>
      <c r="J2" s="10"/>
    </row>
    <row r="3" spans="1:10" ht="45">
      <c r="A3" s="10">
        <v>1</v>
      </c>
      <c r="B3" s="10" t="s">
        <v>36</v>
      </c>
      <c r="C3" s="11">
        <v>1</v>
      </c>
      <c r="D3" s="10" t="s">
        <v>37</v>
      </c>
      <c r="E3" s="15" t="s">
        <v>38</v>
      </c>
      <c r="F3" s="13">
        <v>0</v>
      </c>
      <c r="G3" s="11">
        <v>0</v>
      </c>
      <c r="H3" s="14">
        <f aca="true" t="shared" si="0" ref="H3:H34">(C3*F3)</f>
        <v>0</v>
      </c>
      <c r="I3" s="14">
        <f aca="true" t="shared" si="1" ref="I3:I34">(C3*G3)</f>
        <v>0</v>
      </c>
      <c r="J3" s="10"/>
    </row>
    <row r="4" spans="1:10" ht="45">
      <c r="A4" s="10">
        <v>2</v>
      </c>
      <c r="B4" s="10" t="s">
        <v>39</v>
      </c>
      <c r="C4" s="11">
        <v>2</v>
      </c>
      <c r="D4" s="10" t="s">
        <v>37</v>
      </c>
      <c r="E4" s="15" t="s">
        <v>40</v>
      </c>
      <c r="F4" s="13">
        <v>0</v>
      </c>
      <c r="G4" s="11">
        <v>0</v>
      </c>
      <c r="H4" s="14">
        <f t="shared" si="0"/>
        <v>0</v>
      </c>
      <c r="I4" s="14">
        <f t="shared" si="1"/>
        <v>0</v>
      </c>
      <c r="J4" s="10"/>
    </row>
    <row r="5" spans="1:10" ht="15">
      <c r="A5" s="10">
        <v>3</v>
      </c>
      <c r="B5" s="10" t="s">
        <v>41</v>
      </c>
      <c r="C5" s="11">
        <v>10</v>
      </c>
      <c r="D5" s="10" t="s">
        <v>42</v>
      </c>
      <c r="E5" s="15" t="s">
        <v>43</v>
      </c>
      <c r="F5" s="13">
        <v>0</v>
      </c>
      <c r="G5" s="11">
        <v>0</v>
      </c>
      <c r="H5" s="14">
        <f t="shared" si="0"/>
        <v>0</v>
      </c>
      <c r="I5" s="14">
        <f t="shared" si="1"/>
        <v>0</v>
      </c>
      <c r="J5" s="10"/>
    </row>
    <row r="6" spans="1:10" ht="105">
      <c r="A6" s="10">
        <v>4</v>
      </c>
      <c r="B6" s="10" t="s">
        <v>169</v>
      </c>
      <c r="C6" s="11">
        <v>1</v>
      </c>
      <c r="D6" s="10" t="s">
        <v>37</v>
      </c>
      <c r="E6" s="15" t="s">
        <v>170</v>
      </c>
      <c r="F6" s="13">
        <v>0</v>
      </c>
      <c r="G6" s="11">
        <v>0</v>
      </c>
      <c r="H6" s="14">
        <f t="shared" si="0"/>
        <v>0</v>
      </c>
      <c r="I6" s="14">
        <f t="shared" si="1"/>
        <v>0</v>
      </c>
      <c r="J6" s="10"/>
    </row>
    <row r="7" spans="1:10" ht="30">
      <c r="A7" s="10">
        <v>5</v>
      </c>
      <c r="B7" s="10" t="s">
        <v>60</v>
      </c>
      <c r="C7" s="11">
        <v>478</v>
      </c>
      <c r="D7" s="10" t="s">
        <v>42</v>
      </c>
      <c r="E7" s="15" t="s">
        <v>61</v>
      </c>
      <c r="F7" s="13">
        <v>0</v>
      </c>
      <c r="G7" s="11">
        <v>0</v>
      </c>
      <c r="H7" s="14">
        <f t="shared" si="0"/>
        <v>0</v>
      </c>
      <c r="I7" s="14">
        <f t="shared" si="1"/>
        <v>0</v>
      </c>
      <c r="J7" s="10"/>
    </row>
    <row r="8" spans="1:10" ht="150">
      <c r="A8" s="10">
        <v>6</v>
      </c>
      <c r="B8" s="10" t="s">
        <v>171</v>
      </c>
      <c r="C8" s="11">
        <v>1</v>
      </c>
      <c r="D8" s="10" t="s">
        <v>37</v>
      </c>
      <c r="E8" s="15" t="s">
        <v>172</v>
      </c>
      <c r="F8" s="13">
        <v>0</v>
      </c>
      <c r="G8" s="11">
        <v>0</v>
      </c>
      <c r="H8" s="14">
        <f t="shared" si="0"/>
        <v>0</v>
      </c>
      <c r="I8" s="14">
        <f t="shared" si="1"/>
        <v>0</v>
      </c>
      <c r="J8" s="10"/>
    </row>
    <row r="9" spans="1:10" ht="90">
      <c r="A9" s="10">
        <v>7</v>
      </c>
      <c r="B9" s="10" t="s">
        <v>64</v>
      </c>
      <c r="C9" s="11">
        <v>578</v>
      </c>
      <c r="D9" s="10" t="s">
        <v>42</v>
      </c>
      <c r="E9" s="15" t="s">
        <v>65</v>
      </c>
      <c r="F9" s="13">
        <v>0</v>
      </c>
      <c r="G9" s="11">
        <v>0</v>
      </c>
      <c r="H9" s="14">
        <f t="shared" si="0"/>
        <v>0</v>
      </c>
      <c r="I9" s="14">
        <f t="shared" si="1"/>
        <v>0</v>
      </c>
      <c r="J9" s="10"/>
    </row>
    <row r="10" spans="1:10" ht="30">
      <c r="A10" s="10">
        <v>8</v>
      </c>
      <c r="B10" s="10" t="s">
        <v>70</v>
      </c>
      <c r="C10" s="11">
        <v>64</v>
      </c>
      <c r="D10" s="10" t="s">
        <v>42</v>
      </c>
      <c r="E10" s="15" t="s">
        <v>71</v>
      </c>
      <c r="F10" s="13">
        <v>0</v>
      </c>
      <c r="G10" s="11">
        <v>0</v>
      </c>
      <c r="H10" s="14">
        <f t="shared" si="0"/>
        <v>0</v>
      </c>
      <c r="I10" s="14">
        <f t="shared" si="1"/>
        <v>0</v>
      </c>
      <c r="J10" s="10"/>
    </row>
    <row r="11" spans="1:10" ht="75">
      <c r="A11" s="10">
        <v>9</v>
      </c>
      <c r="B11" s="10" t="s">
        <v>173</v>
      </c>
      <c r="C11" s="11">
        <v>478</v>
      </c>
      <c r="D11" s="10" t="s">
        <v>42</v>
      </c>
      <c r="E11" s="15" t="s">
        <v>174</v>
      </c>
      <c r="F11" s="13">
        <v>0</v>
      </c>
      <c r="G11" s="11">
        <v>0</v>
      </c>
      <c r="H11" s="14">
        <f t="shared" si="0"/>
        <v>0</v>
      </c>
      <c r="I11" s="14">
        <f t="shared" si="1"/>
        <v>0</v>
      </c>
      <c r="J11" s="10"/>
    </row>
    <row r="12" spans="1:10" ht="30">
      <c r="A12" s="10">
        <v>10</v>
      </c>
      <c r="B12" s="10" t="s">
        <v>175</v>
      </c>
      <c r="C12" s="11">
        <v>64</v>
      </c>
      <c r="D12" s="10" t="s">
        <v>42</v>
      </c>
      <c r="E12" s="15" t="s">
        <v>79</v>
      </c>
      <c r="F12" s="13">
        <v>0</v>
      </c>
      <c r="G12" s="11">
        <v>0</v>
      </c>
      <c r="H12" s="14">
        <f t="shared" si="0"/>
        <v>0</v>
      </c>
      <c r="I12" s="14">
        <f t="shared" si="1"/>
        <v>0</v>
      </c>
      <c r="J12" s="10"/>
    </row>
    <row r="13" spans="1:10" ht="45">
      <c r="A13" s="10">
        <v>11</v>
      </c>
      <c r="B13" s="10" t="s">
        <v>176</v>
      </c>
      <c r="C13" s="11">
        <v>12</v>
      </c>
      <c r="D13" s="10" t="s">
        <v>37</v>
      </c>
      <c r="E13" s="15" t="s">
        <v>177</v>
      </c>
      <c r="F13" s="13">
        <v>0</v>
      </c>
      <c r="G13" s="11">
        <v>0</v>
      </c>
      <c r="H13" s="14">
        <f t="shared" si="0"/>
        <v>0</v>
      </c>
      <c r="I13" s="14">
        <f t="shared" si="1"/>
        <v>0</v>
      </c>
      <c r="J13" s="10"/>
    </row>
    <row r="14" spans="1:10" ht="30">
      <c r="A14" s="10">
        <v>12</v>
      </c>
      <c r="B14" s="10" t="s">
        <v>178</v>
      </c>
      <c r="C14" s="11">
        <v>8</v>
      </c>
      <c r="D14" s="10" t="s">
        <v>37</v>
      </c>
      <c r="E14" s="15" t="s">
        <v>179</v>
      </c>
      <c r="F14" s="13">
        <v>0</v>
      </c>
      <c r="G14" s="11">
        <v>0</v>
      </c>
      <c r="H14" s="14">
        <f t="shared" si="0"/>
        <v>0</v>
      </c>
      <c r="I14" s="14">
        <f t="shared" si="1"/>
        <v>0</v>
      </c>
      <c r="J14" s="10"/>
    </row>
    <row r="15" spans="1:10" ht="15">
      <c r="A15" s="10">
        <v>13</v>
      </c>
      <c r="B15" s="10" t="s">
        <v>180</v>
      </c>
      <c r="C15" s="11">
        <v>4</v>
      </c>
      <c r="D15" s="10" t="s">
        <v>37</v>
      </c>
      <c r="E15" s="15" t="s">
        <v>181</v>
      </c>
      <c r="F15" s="13">
        <v>0</v>
      </c>
      <c r="G15" s="11">
        <v>0</v>
      </c>
      <c r="H15" s="14">
        <f t="shared" si="0"/>
        <v>0</v>
      </c>
      <c r="I15" s="14">
        <f t="shared" si="1"/>
        <v>0</v>
      </c>
      <c r="J15" s="10"/>
    </row>
    <row r="16" spans="1:10" ht="90">
      <c r="A16" s="10">
        <v>14</v>
      </c>
      <c r="B16" s="10" t="s">
        <v>182</v>
      </c>
      <c r="C16" s="11">
        <v>1</v>
      </c>
      <c r="D16" s="10" t="s">
        <v>37</v>
      </c>
      <c r="E16" s="15" t="s">
        <v>183</v>
      </c>
      <c r="F16" s="13">
        <v>0</v>
      </c>
      <c r="G16" s="11">
        <v>0</v>
      </c>
      <c r="H16" s="14">
        <f t="shared" si="0"/>
        <v>0</v>
      </c>
      <c r="I16" s="14">
        <f t="shared" si="1"/>
        <v>0</v>
      </c>
      <c r="J16" s="10"/>
    </row>
    <row r="17" spans="1:10" ht="75">
      <c r="A17" s="10">
        <v>15</v>
      </c>
      <c r="B17" s="10" t="s">
        <v>184</v>
      </c>
      <c r="C17" s="11">
        <v>51</v>
      </c>
      <c r="D17" s="10" t="s">
        <v>185</v>
      </c>
      <c r="E17" s="15" t="s">
        <v>186</v>
      </c>
      <c r="F17" s="13">
        <v>0</v>
      </c>
      <c r="G17" s="11">
        <v>0</v>
      </c>
      <c r="H17" s="14">
        <f t="shared" si="0"/>
        <v>0</v>
      </c>
      <c r="I17" s="14">
        <f t="shared" si="1"/>
        <v>0</v>
      </c>
      <c r="J17" s="10"/>
    </row>
    <row r="18" spans="1:10" ht="30">
      <c r="A18" s="10">
        <v>16</v>
      </c>
      <c r="B18" s="10" t="s">
        <v>187</v>
      </c>
      <c r="C18" s="11">
        <v>41</v>
      </c>
      <c r="D18" s="10" t="s">
        <v>185</v>
      </c>
      <c r="E18" s="15" t="s">
        <v>188</v>
      </c>
      <c r="F18" s="13">
        <v>0</v>
      </c>
      <c r="G18" s="11">
        <v>0</v>
      </c>
      <c r="H18" s="14">
        <f t="shared" si="0"/>
        <v>0</v>
      </c>
      <c r="I18" s="14">
        <f t="shared" si="1"/>
        <v>0</v>
      </c>
      <c r="J18" s="10"/>
    </row>
    <row r="19" spans="1:10" ht="75">
      <c r="A19" s="10">
        <v>17</v>
      </c>
      <c r="B19" s="10" t="s">
        <v>189</v>
      </c>
      <c r="C19" s="11">
        <v>1</v>
      </c>
      <c r="D19" s="10" t="s">
        <v>37</v>
      </c>
      <c r="E19" s="15" t="s">
        <v>190</v>
      </c>
      <c r="F19" s="13">
        <v>0</v>
      </c>
      <c r="G19" s="11">
        <v>0</v>
      </c>
      <c r="H19" s="14">
        <f t="shared" si="0"/>
        <v>0</v>
      </c>
      <c r="I19" s="14">
        <f t="shared" si="1"/>
        <v>0</v>
      </c>
      <c r="J19" s="10"/>
    </row>
    <row r="20" spans="1:10" ht="75">
      <c r="A20" s="10">
        <v>18</v>
      </c>
      <c r="B20" s="10" t="s">
        <v>191</v>
      </c>
      <c r="C20" s="11">
        <v>24</v>
      </c>
      <c r="D20" s="10" t="s">
        <v>42</v>
      </c>
      <c r="E20" s="15" t="s">
        <v>192</v>
      </c>
      <c r="F20" s="13">
        <v>0</v>
      </c>
      <c r="G20" s="11">
        <v>0</v>
      </c>
      <c r="H20" s="14">
        <f t="shared" si="0"/>
        <v>0</v>
      </c>
      <c r="I20" s="14">
        <f t="shared" si="1"/>
        <v>0</v>
      </c>
      <c r="J20" s="10"/>
    </row>
    <row r="21" spans="1:10" ht="60">
      <c r="A21" s="10">
        <v>19</v>
      </c>
      <c r="B21" s="10" t="s">
        <v>193</v>
      </c>
      <c r="C21" s="11">
        <v>18</v>
      </c>
      <c r="D21" s="10" t="s">
        <v>37</v>
      </c>
      <c r="E21" s="15" t="s">
        <v>194</v>
      </c>
      <c r="F21" s="13">
        <v>0</v>
      </c>
      <c r="G21" s="11">
        <v>0</v>
      </c>
      <c r="H21" s="14">
        <f t="shared" si="0"/>
        <v>0</v>
      </c>
      <c r="I21" s="14">
        <f t="shared" si="1"/>
        <v>0</v>
      </c>
      <c r="J21" s="10"/>
    </row>
    <row r="22" spans="1:10" ht="45">
      <c r="A22" s="10">
        <v>20</v>
      </c>
      <c r="B22" s="10" t="s">
        <v>195</v>
      </c>
      <c r="C22" s="11">
        <v>14</v>
      </c>
      <c r="D22" s="10" t="s">
        <v>37</v>
      </c>
      <c r="E22" s="15" t="s">
        <v>196</v>
      </c>
      <c r="F22" s="13">
        <v>0</v>
      </c>
      <c r="G22" s="11">
        <v>0</v>
      </c>
      <c r="H22" s="14">
        <f t="shared" si="0"/>
        <v>0</v>
      </c>
      <c r="I22" s="14">
        <f t="shared" si="1"/>
        <v>0</v>
      </c>
      <c r="J22" s="10"/>
    </row>
    <row r="23" spans="1:10" ht="45">
      <c r="A23" s="10">
        <v>21</v>
      </c>
      <c r="B23" s="10" t="s">
        <v>197</v>
      </c>
      <c r="C23" s="11">
        <v>8</v>
      </c>
      <c r="D23" s="10" t="s">
        <v>37</v>
      </c>
      <c r="E23" s="15" t="s">
        <v>198</v>
      </c>
      <c r="F23" s="13">
        <v>0</v>
      </c>
      <c r="G23" s="11">
        <v>0</v>
      </c>
      <c r="H23" s="14">
        <f t="shared" si="0"/>
        <v>0</v>
      </c>
      <c r="I23" s="14">
        <f t="shared" si="1"/>
        <v>0</v>
      </c>
      <c r="J23" s="10"/>
    </row>
    <row r="24" spans="1:10" ht="45">
      <c r="A24" s="10">
        <v>22</v>
      </c>
      <c r="B24" s="10" t="s">
        <v>199</v>
      </c>
      <c r="C24" s="11">
        <v>4</v>
      </c>
      <c r="D24" s="10" t="s">
        <v>37</v>
      </c>
      <c r="E24" s="15" t="s">
        <v>200</v>
      </c>
      <c r="F24" s="13">
        <v>0</v>
      </c>
      <c r="G24" s="11">
        <v>0</v>
      </c>
      <c r="H24" s="14">
        <f t="shared" si="0"/>
        <v>0</v>
      </c>
      <c r="I24" s="14">
        <f t="shared" si="1"/>
        <v>0</v>
      </c>
      <c r="J24" s="10"/>
    </row>
    <row r="25" spans="1:10" ht="60">
      <c r="A25" s="10">
        <v>23</v>
      </c>
      <c r="B25" s="10" t="s">
        <v>201</v>
      </c>
      <c r="C25" s="11">
        <v>2</v>
      </c>
      <c r="D25" s="10" t="s">
        <v>37</v>
      </c>
      <c r="E25" s="15" t="s">
        <v>202</v>
      </c>
      <c r="F25" s="13">
        <v>0</v>
      </c>
      <c r="G25" s="11">
        <v>0</v>
      </c>
      <c r="H25" s="14">
        <f t="shared" si="0"/>
        <v>0</v>
      </c>
      <c r="I25" s="14">
        <f t="shared" si="1"/>
        <v>0</v>
      </c>
      <c r="J25" s="10"/>
    </row>
    <row r="26" spans="1:10" ht="45">
      <c r="A26" s="10">
        <v>24</v>
      </c>
      <c r="B26" s="10" t="s">
        <v>203</v>
      </c>
      <c r="C26" s="11">
        <v>5</v>
      </c>
      <c r="D26" s="10" t="s">
        <v>37</v>
      </c>
      <c r="E26" s="15" t="s">
        <v>204</v>
      </c>
      <c r="F26" s="13">
        <v>0</v>
      </c>
      <c r="G26" s="11">
        <v>0</v>
      </c>
      <c r="H26" s="14">
        <f t="shared" si="0"/>
        <v>0</v>
      </c>
      <c r="I26" s="14">
        <f t="shared" si="1"/>
        <v>0</v>
      </c>
      <c r="J26" s="10"/>
    </row>
    <row r="27" spans="1:10" ht="75">
      <c r="A27" s="10">
        <v>25</v>
      </c>
      <c r="B27" s="10" t="s">
        <v>205</v>
      </c>
      <c r="C27" s="11">
        <v>5</v>
      </c>
      <c r="D27" s="10" t="s">
        <v>37</v>
      </c>
      <c r="E27" s="15" t="s">
        <v>206</v>
      </c>
      <c r="F27" s="13">
        <v>0</v>
      </c>
      <c r="G27" s="11">
        <v>0</v>
      </c>
      <c r="H27" s="14">
        <f t="shared" si="0"/>
        <v>0</v>
      </c>
      <c r="I27" s="14">
        <f t="shared" si="1"/>
        <v>0</v>
      </c>
      <c r="J27" s="10"/>
    </row>
    <row r="28" spans="1:10" ht="60">
      <c r="A28" s="10">
        <v>26</v>
      </c>
      <c r="B28" s="10" t="s">
        <v>207</v>
      </c>
      <c r="C28" s="11">
        <v>2</v>
      </c>
      <c r="D28" s="10" t="s">
        <v>37</v>
      </c>
      <c r="E28" s="15" t="s">
        <v>208</v>
      </c>
      <c r="F28" s="13">
        <v>0</v>
      </c>
      <c r="G28" s="11">
        <v>0</v>
      </c>
      <c r="H28" s="14">
        <f t="shared" si="0"/>
        <v>0</v>
      </c>
      <c r="I28" s="14">
        <f t="shared" si="1"/>
        <v>0</v>
      </c>
      <c r="J28" s="10"/>
    </row>
    <row r="29" spans="1:10" ht="45">
      <c r="A29" s="10">
        <v>27</v>
      </c>
      <c r="B29" s="10" t="s">
        <v>108</v>
      </c>
      <c r="C29" s="11">
        <v>6</v>
      </c>
      <c r="D29" s="10" t="s">
        <v>37</v>
      </c>
      <c r="E29" s="15" t="s">
        <v>209</v>
      </c>
      <c r="F29" s="13">
        <v>0</v>
      </c>
      <c r="G29" s="11">
        <v>0</v>
      </c>
      <c r="H29" s="14">
        <f t="shared" si="0"/>
        <v>0</v>
      </c>
      <c r="I29" s="14">
        <f t="shared" si="1"/>
        <v>0</v>
      </c>
      <c r="J29" s="10"/>
    </row>
    <row r="30" spans="1:10" ht="60">
      <c r="A30" s="10">
        <v>28</v>
      </c>
      <c r="B30" s="10" t="s">
        <v>210</v>
      </c>
      <c r="C30" s="11">
        <v>1</v>
      </c>
      <c r="D30" s="10" t="s">
        <v>37</v>
      </c>
      <c r="E30" s="15" t="s">
        <v>211</v>
      </c>
      <c r="F30" s="13">
        <v>0</v>
      </c>
      <c r="G30" s="11">
        <v>0</v>
      </c>
      <c r="H30" s="14">
        <f t="shared" si="0"/>
        <v>0</v>
      </c>
      <c r="I30" s="14">
        <f t="shared" si="1"/>
        <v>0</v>
      </c>
      <c r="J30" s="10"/>
    </row>
    <row r="31" spans="1:10" ht="105">
      <c r="A31" s="10">
        <v>29</v>
      </c>
      <c r="B31" s="10" t="s">
        <v>212</v>
      </c>
      <c r="C31" s="11">
        <v>1</v>
      </c>
      <c r="D31" s="10" t="s">
        <v>37</v>
      </c>
      <c r="E31" s="15" t="s">
        <v>213</v>
      </c>
      <c r="F31" s="13">
        <v>0</v>
      </c>
      <c r="G31" s="11">
        <v>0</v>
      </c>
      <c r="H31" s="14">
        <f t="shared" si="0"/>
        <v>0</v>
      </c>
      <c r="I31" s="14">
        <f t="shared" si="1"/>
        <v>0</v>
      </c>
      <c r="J31" s="10"/>
    </row>
    <row r="32" spans="1:10" ht="45">
      <c r="A32" s="10">
        <v>30</v>
      </c>
      <c r="B32" s="10" t="s">
        <v>214</v>
      </c>
      <c r="C32" s="11">
        <v>7</v>
      </c>
      <c r="D32" s="10" t="s">
        <v>37</v>
      </c>
      <c r="E32" s="15" t="s">
        <v>215</v>
      </c>
      <c r="F32" s="13">
        <v>0</v>
      </c>
      <c r="G32" s="11">
        <v>0</v>
      </c>
      <c r="H32" s="14">
        <f t="shared" si="0"/>
        <v>0</v>
      </c>
      <c r="I32" s="14">
        <f t="shared" si="1"/>
        <v>0</v>
      </c>
      <c r="J32" s="10"/>
    </row>
    <row r="33" spans="1:10" ht="45">
      <c r="A33" s="10">
        <v>31</v>
      </c>
      <c r="B33" s="10" t="s">
        <v>216</v>
      </c>
      <c r="C33" s="11">
        <v>1</v>
      </c>
      <c r="D33" s="10" t="s">
        <v>37</v>
      </c>
      <c r="E33" s="15" t="s">
        <v>217</v>
      </c>
      <c r="F33" s="13">
        <v>0</v>
      </c>
      <c r="G33" s="11">
        <v>0</v>
      </c>
      <c r="H33" s="14">
        <f t="shared" si="0"/>
        <v>0</v>
      </c>
      <c r="I33" s="14">
        <f t="shared" si="1"/>
        <v>0</v>
      </c>
      <c r="J33" s="10"/>
    </row>
    <row r="34" spans="1:10" ht="30">
      <c r="A34" s="10">
        <v>32</v>
      </c>
      <c r="B34" s="10" t="s">
        <v>218</v>
      </c>
      <c r="C34" s="11">
        <v>1</v>
      </c>
      <c r="D34" s="10" t="s">
        <v>37</v>
      </c>
      <c r="E34" s="15" t="s">
        <v>219</v>
      </c>
      <c r="F34" s="13">
        <v>0</v>
      </c>
      <c r="G34" s="11">
        <v>0</v>
      </c>
      <c r="H34" s="14">
        <f t="shared" si="0"/>
        <v>0</v>
      </c>
      <c r="I34" s="14">
        <f t="shared" si="1"/>
        <v>0</v>
      </c>
      <c r="J34" s="10"/>
    </row>
    <row r="35" spans="1:10" ht="30">
      <c r="A35" s="10">
        <v>33</v>
      </c>
      <c r="B35" s="10" t="s">
        <v>220</v>
      </c>
      <c r="C35" s="11">
        <v>1</v>
      </c>
      <c r="D35" s="10" t="s">
        <v>37</v>
      </c>
      <c r="E35" s="15" t="s">
        <v>221</v>
      </c>
      <c r="F35" s="13">
        <v>0</v>
      </c>
      <c r="G35" s="11">
        <v>0</v>
      </c>
      <c r="H35" s="14">
        <f aca="true" t="shared" si="2" ref="H35:H56">(C35*F35)</f>
        <v>0</v>
      </c>
      <c r="I35" s="14">
        <f aca="true" t="shared" si="3" ref="I35:I56">(C35*G35)</f>
        <v>0</v>
      </c>
      <c r="J35" s="10"/>
    </row>
    <row r="36" spans="1:10" ht="120">
      <c r="A36" s="10">
        <v>34</v>
      </c>
      <c r="B36" s="10" t="s">
        <v>222</v>
      </c>
      <c r="C36" s="11">
        <v>1</v>
      </c>
      <c r="D36" s="10" t="s">
        <v>37</v>
      </c>
      <c r="E36" s="15" t="s">
        <v>223</v>
      </c>
      <c r="F36" s="13">
        <v>0</v>
      </c>
      <c r="G36" s="11">
        <v>0</v>
      </c>
      <c r="H36" s="14">
        <f t="shared" si="2"/>
        <v>0</v>
      </c>
      <c r="I36" s="14">
        <f t="shared" si="3"/>
        <v>0</v>
      </c>
      <c r="J36" s="10"/>
    </row>
    <row r="37" spans="1:10" ht="30">
      <c r="A37" s="10">
        <v>35</v>
      </c>
      <c r="B37" s="10" t="s">
        <v>224</v>
      </c>
      <c r="C37" s="11">
        <v>1</v>
      </c>
      <c r="D37" s="10" t="s">
        <v>37</v>
      </c>
      <c r="E37" s="15" t="s">
        <v>225</v>
      </c>
      <c r="F37" s="13">
        <v>0</v>
      </c>
      <c r="G37" s="11">
        <v>0</v>
      </c>
      <c r="H37" s="14">
        <f t="shared" si="2"/>
        <v>0</v>
      </c>
      <c r="I37" s="14">
        <f t="shared" si="3"/>
        <v>0</v>
      </c>
      <c r="J37" s="10"/>
    </row>
    <row r="38" spans="1:10" ht="75">
      <c r="A38" s="10">
        <v>36</v>
      </c>
      <c r="B38" s="10" t="s">
        <v>226</v>
      </c>
      <c r="C38" s="11">
        <v>1</v>
      </c>
      <c r="D38" s="10" t="s">
        <v>37</v>
      </c>
      <c r="E38" s="15" t="s">
        <v>227</v>
      </c>
      <c r="F38" s="13">
        <v>0</v>
      </c>
      <c r="G38" s="11">
        <v>0</v>
      </c>
      <c r="H38" s="14">
        <f t="shared" si="2"/>
        <v>0</v>
      </c>
      <c r="I38" s="14">
        <f t="shared" si="3"/>
        <v>0</v>
      </c>
      <c r="J38" s="10"/>
    </row>
    <row r="39" spans="1:10" ht="75">
      <c r="A39" s="10">
        <v>37</v>
      </c>
      <c r="B39" s="10" t="s">
        <v>228</v>
      </c>
      <c r="C39" s="11">
        <v>12</v>
      </c>
      <c r="D39" s="10" t="s">
        <v>37</v>
      </c>
      <c r="E39" s="15" t="s">
        <v>229</v>
      </c>
      <c r="F39" s="13">
        <v>0</v>
      </c>
      <c r="G39" s="11">
        <v>0</v>
      </c>
      <c r="H39" s="14">
        <f t="shared" si="2"/>
        <v>0</v>
      </c>
      <c r="I39" s="14">
        <f t="shared" si="3"/>
        <v>0</v>
      </c>
      <c r="J39" s="10"/>
    </row>
    <row r="40" spans="1:10" ht="45">
      <c r="A40" s="10">
        <v>38</v>
      </c>
      <c r="B40" s="10" t="s">
        <v>230</v>
      </c>
      <c r="C40" s="11">
        <v>12</v>
      </c>
      <c r="D40" s="10" t="s">
        <v>37</v>
      </c>
      <c r="E40" s="15" t="s">
        <v>231</v>
      </c>
      <c r="F40" s="13">
        <v>0</v>
      </c>
      <c r="G40" s="11">
        <v>0</v>
      </c>
      <c r="H40" s="14">
        <f t="shared" si="2"/>
        <v>0</v>
      </c>
      <c r="I40" s="14">
        <f t="shared" si="3"/>
        <v>0</v>
      </c>
      <c r="J40" s="10"/>
    </row>
    <row r="41" spans="1:10" ht="45">
      <c r="A41" s="10">
        <v>39</v>
      </c>
      <c r="B41" s="10" t="s">
        <v>232</v>
      </c>
      <c r="C41" s="11">
        <v>12</v>
      </c>
      <c r="D41" s="10" t="s">
        <v>37</v>
      </c>
      <c r="E41" s="15" t="s">
        <v>233</v>
      </c>
      <c r="F41" s="13">
        <v>0</v>
      </c>
      <c r="G41" s="11">
        <v>0</v>
      </c>
      <c r="H41" s="14">
        <f t="shared" si="2"/>
        <v>0</v>
      </c>
      <c r="I41" s="14">
        <f t="shared" si="3"/>
        <v>0</v>
      </c>
      <c r="J41" s="10"/>
    </row>
    <row r="42" spans="1:10" ht="60">
      <c r="A42" s="10">
        <v>40</v>
      </c>
      <c r="B42" s="10" t="s">
        <v>234</v>
      </c>
      <c r="C42" s="11">
        <v>1</v>
      </c>
      <c r="D42" s="10" t="s">
        <v>37</v>
      </c>
      <c r="E42" s="15" t="s">
        <v>235</v>
      </c>
      <c r="F42" s="13">
        <v>0</v>
      </c>
      <c r="G42" s="11">
        <v>0</v>
      </c>
      <c r="H42" s="14">
        <f t="shared" si="2"/>
        <v>0</v>
      </c>
      <c r="I42" s="14">
        <f t="shared" si="3"/>
        <v>0</v>
      </c>
      <c r="J42" s="10"/>
    </row>
    <row r="43" spans="1:10" ht="75">
      <c r="A43" s="10">
        <v>41</v>
      </c>
      <c r="B43" s="10" t="s">
        <v>236</v>
      </c>
      <c r="C43" s="11">
        <v>1</v>
      </c>
      <c r="D43" s="10" t="s">
        <v>37</v>
      </c>
      <c r="E43" s="15" t="s">
        <v>237</v>
      </c>
      <c r="F43" s="13">
        <v>0</v>
      </c>
      <c r="G43" s="11">
        <v>0</v>
      </c>
      <c r="H43" s="14">
        <f t="shared" si="2"/>
        <v>0</v>
      </c>
      <c r="I43" s="14">
        <f t="shared" si="3"/>
        <v>0</v>
      </c>
      <c r="J43" s="10"/>
    </row>
    <row r="44" spans="1:10" ht="75">
      <c r="A44" s="10">
        <v>42</v>
      </c>
      <c r="B44" s="10" t="s">
        <v>238</v>
      </c>
      <c r="C44" s="11">
        <v>2</v>
      </c>
      <c r="D44" s="10" t="s">
        <v>37</v>
      </c>
      <c r="E44" s="15" t="s">
        <v>239</v>
      </c>
      <c r="F44" s="13">
        <v>0</v>
      </c>
      <c r="G44" s="11">
        <v>0</v>
      </c>
      <c r="H44" s="14">
        <f t="shared" si="2"/>
        <v>0</v>
      </c>
      <c r="I44" s="14">
        <f t="shared" si="3"/>
        <v>0</v>
      </c>
      <c r="J44" s="10"/>
    </row>
    <row r="45" spans="1:10" ht="45">
      <c r="A45" s="10">
        <v>43</v>
      </c>
      <c r="B45" s="10" t="s">
        <v>240</v>
      </c>
      <c r="C45" s="11">
        <v>1</v>
      </c>
      <c r="D45" s="10" t="s">
        <v>37</v>
      </c>
      <c r="E45" s="15" t="s">
        <v>241</v>
      </c>
      <c r="F45" s="13">
        <v>0</v>
      </c>
      <c r="G45" s="11">
        <v>0</v>
      </c>
      <c r="H45" s="14">
        <f t="shared" si="2"/>
        <v>0</v>
      </c>
      <c r="I45" s="14">
        <f t="shared" si="3"/>
        <v>0</v>
      </c>
      <c r="J45" s="10"/>
    </row>
    <row r="46" spans="1:10" ht="75">
      <c r="A46" s="10">
        <v>44</v>
      </c>
      <c r="B46" s="10" t="s">
        <v>242</v>
      </c>
      <c r="C46" s="11">
        <v>1</v>
      </c>
      <c r="D46" s="10" t="s">
        <v>37</v>
      </c>
      <c r="E46" s="15" t="s">
        <v>243</v>
      </c>
      <c r="F46" s="13">
        <v>0</v>
      </c>
      <c r="G46" s="11">
        <v>0</v>
      </c>
      <c r="H46" s="14">
        <f t="shared" si="2"/>
        <v>0</v>
      </c>
      <c r="I46" s="14">
        <f t="shared" si="3"/>
        <v>0</v>
      </c>
      <c r="J46" s="10"/>
    </row>
    <row r="47" spans="1:10" ht="45">
      <c r="A47" s="10">
        <v>45</v>
      </c>
      <c r="B47" s="10" t="s">
        <v>244</v>
      </c>
      <c r="C47" s="11">
        <v>1</v>
      </c>
      <c r="D47" s="10" t="s">
        <v>37</v>
      </c>
      <c r="E47" s="15" t="s">
        <v>245</v>
      </c>
      <c r="F47" s="13">
        <v>0</v>
      </c>
      <c r="G47" s="11">
        <v>0</v>
      </c>
      <c r="H47" s="14">
        <f t="shared" si="2"/>
        <v>0</v>
      </c>
      <c r="I47" s="14">
        <f t="shared" si="3"/>
        <v>0</v>
      </c>
      <c r="J47" s="10"/>
    </row>
    <row r="48" spans="1:10" ht="45">
      <c r="A48" s="10">
        <v>46</v>
      </c>
      <c r="B48" s="10" t="s">
        <v>246</v>
      </c>
      <c r="C48" s="11">
        <v>8</v>
      </c>
      <c r="D48" s="10" t="s">
        <v>37</v>
      </c>
      <c r="E48" s="15" t="s">
        <v>247</v>
      </c>
      <c r="F48" s="13">
        <v>0</v>
      </c>
      <c r="G48" s="11">
        <v>0</v>
      </c>
      <c r="H48" s="14">
        <f t="shared" si="2"/>
        <v>0</v>
      </c>
      <c r="I48" s="14">
        <f t="shared" si="3"/>
        <v>0</v>
      </c>
      <c r="J48" s="10"/>
    </row>
    <row r="49" spans="1:10" ht="45">
      <c r="A49" s="10">
        <v>47</v>
      </c>
      <c r="B49" s="10" t="s">
        <v>248</v>
      </c>
      <c r="C49" s="11">
        <v>1</v>
      </c>
      <c r="D49" s="10" t="s">
        <v>37</v>
      </c>
      <c r="E49" s="15" t="s">
        <v>249</v>
      </c>
      <c r="F49" s="13">
        <v>0</v>
      </c>
      <c r="G49" s="11">
        <v>0</v>
      </c>
      <c r="H49" s="14">
        <f t="shared" si="2"/>
        <v>0</v>
      </c>
      <c r="I49" s="14">
        <f t="shared" si="3"/>
        <v>0</v>
      </c>
      <c r="J49" s="10"/>
    </row>
    <row r="50" spans="1:10" ht="45">
      <c r="A50" s="10">
        <v>48</v>
      </c>
      <c r="B50" s="10" t="s">
        <v>250</v>
      </c>
      <c r="C50" s="11">
        <v>1</v>
      </c>
      <c r="D50" s="10" t="s">
        <v>37</v>
      </c>
      <c r="E50" s="15" t="s">
        <v>251</v>
      </c>
      <c r="F50" s="13">
        <v>0</v>
      </c>
      <c r="G50" s="11">
        <v>0</v>
      </c>
      <c r="H50" s="14">
        <f t="shared" si="2"/>
        <v>0</v>
      </c>
      <c r="I50" s="14">
        <f t="shared" si="3"/>
        <v>0</v>
      </c>
      <c r="J50" s="10"/>
    </row>
    <row r="51" spans="1:10" ht="30">
      <c r="A51" s="10">
        <v>49</v>
      </c>
      <c r="B51" s="10" t="s">
        <v>252</v>
      </c>
      <c r="C51" s="11">
        <v>12</v>
      </c>
      <c r="D51" s="10" t="s">
        <v>37</v>
      </c>
      <c r="E51" s="15" t="s">
        <v>253</v>
      </c>
      <c r="F51" s="13">
        <v>0</v>
      </c>
      <c r="G51" s="11">
        <v>0</v>
      </c>
      <c r="H51" s="14">
        <f t="shared" si="2"/>
        <v>0</v>
      </c>
      <c r="I51" s="14">
        <f t="shared" si="3"/>
        <v>0</v>
      </c>
      <c r="J51" s="10"/>
    </row>
    <row r="52" spans="1:10" ht="120">
      <c r="A52" s="10">
        <v>50</v>
      </c>
      <c r="B52" s="10" t="s">
        <v>254</v>
      </c>
      <c r="C52" s="11">
        <v>1</v>
      </c>
      <c r="D52" s="10" t="s">
        <v>37</v>
      </c>
      <c r="E52" s="15" t="s">
        <v>255</v>
      </c>
      <c r="F52" s="13">
        <v>0</v>
      </c>
      <c r="G52" s="11">
        <v>0</v>
      </c>
      <c r="H52" s="14">
        <f t="shared" si="2"/>
        <v>0</v>
      </c>
      <c r="I52" s="14">
        <f t="shared" si="3"/>
        <v>0</v>
      </c>
      <c r="J52" s="10"/>
    </row>
    <row r="53" spans="1:10" ht="30">
      <c r="A53" s="10">
        <v>51</v>
      </c>
      <c r="B53" s="10" t="s">
        <v>256</v>
      </c>
      <c r="C53" s="11">
        <v>6</v>
      </c>
      <c r="D53" s="10" t="s">
        <v>37</v>
      </c>
      <c r="E53" s="15" t="s">
        <v>257</v>
      </c>
      <c r="F53" s="13">
        <v>0</v>
      </c>
      <c r="G53" s="11">
        <v>0</v>
      </c>
      <c r="H53" s="14">
        <f t="shared" si="2"/>
        <v>0</v>
      </c>
      <c r="I53" s="14">
        <f t="shared" si="3"/>
        <v>0</v>
      </c>
      <c r="J53" s="10"/>
    </row>
    <row r="54" spans="1:10" ht="45">
      <c r="A54" s="10">
        <v>52</v>
      </c>
      <c r="B54" s="10" t="s">
        <v>258</v>
      </c>
      <c r="C54" s="11">
        <v>1</v>
      </c>
      <c r="D54" s="10" t="s">
        <v>37</v>
      </c>
      <c r="E54" s="15" t="s">
        <v>259</v>
      </c>
      <c r="F54" s="13">
        <v>0</v>
      </c>
      <c r="G54" s="11">
        <v>0</v>
      </c>
      <c r="H54" s="14">
        <f t="shared" si="2"/>
        <v>0</v>
      </c>
      <c r="I54" s="14">
        <f t="shared" si="3"/>
        <v>0</v>
      </c>
      <c r="J54" s="10"/>
    </row>
    <row r="55" spans="1:10" ht="30">
      <c r="A55" s="10">
        <v>53</v>
      </c>
      <c r="B55" s="10" t="s">
        <v>260</v>
      </c>
      <c r="C55" s="11">
        <v>1</v>
      </c>
      <c r="D55" s="10" t="s">
        <v>37</v>
      </c>
      <c r="E55" s="15" t="s">
        <v>261</v>
      </c>
      <c r="F55" s="13">
        <v>0</v>
      </c>
      <c r="G55" s="11">
        <v>0</v>
      </c>
      <c r="H55" s="14">
        <f t="shared" si="2"/>
        <v>0</v>
      </c>
      <c r="I55" s="14">
        <f t="shared" si="3"/>
        <v>0</v>
      </c>
      <c r="J55" s="10"/>
    </row>
    <row r="56" spans="1:10" ht="30">
      <c r="A56" s="10">
        <v>54</v>
      </c>
      <c r="B56" s="10" t="s">
        <v>262</v>
      </c>
      <c r="C56" s="11">
        <v>1</v>
      </c>
      <c r="D56" s="10" t="s">
        <v>37</v>
      </c>
      <c r="E56" s="15" t="s">
        <v>263</v>
      </c>
      <c r="F56" s="13">
        <v>0</v>
      </c>
      <c r="G56" s="11">
        <v>0</v>
      </c>
      <c r="H56" s="14">
        <f t="shared" si="2"/>
        <v>0</v>
      </c>
      <c r="I56" s="14">
        <f t="shared" si="3"/>
        <v>0</v>
      </c>
      <c r="J56" s="10"/>
    </row>
    <row r="57" spans="1:10" ht="15">
      <c r="A57" s="10"/>
      <c r="B57" s="10"/>
      <c r="C57" s="11"/>
      <c r="D57" s="10"/>
      <c r="E57" s="15"/>
      <c r="F57" s="13"/>
      <c r="G57" s="11"/>
      <c r="H57" s="14"/>
      <c r="I57" s="14"/>
      <c r="J57" s="10"/>
    </row>
    <row r="58" spans="5:9" ht="15">
      <c r="E58" s="4" t="s">
        <v>168</v>
      </c>
      <c r="H58" s="5">
        <f>SUM(H3:H56)</f>
        <v>0</v>
      </c>
      <c r="I58" s="5">
        <f>SUM(I3:I56)</f>
        <v>0</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J14"/>
  <sheetViews>
    <sheetView zoomScalePageLayoutView="0" workbookViewId="0" topLeftCell="A1">
      <selection activeCell="G13" sqref="G13"/>
    </sheetView>
  </sheetViews>
  <sheetFormatPr defaultColWidth="8.7109375" defaultRowHeight="12.75"/>
  <cols>
    <col min="1" max="1" width="5.7109375" style="1" customWidth="1"/>
    <col min="2" max="2" width="21.8515625" style="1" customWidth="1"/>
    <col min="3" max="3" width="7.7109375" style="1" customWidth="1"/>
    <col min="4" max="4" width="4.7109375" style="1" customWidth="1"/>
    <col min="5" max="5" width="61.140625" style="1" customWidth="1"/>
    <col min="6" max="7" width="11.7109375" style="1" customWidth="1"/>
    <col min="8" max="9" width="13.8515625" style="1" customWidth="1"/>
    <col min="10" max="16384" width="8.7109375" style="1" customWidth="1"/>
  </cols>
  <sheetData>
    <row r="1" spans="1:10" ht="15">
      <c r="A1" s="2" t="s">
        <v>10</v>
      </c>
      <c r="B1" s="2" t="s">
        <v>11</v>
      </c>
      <c r="C1" s="6" t="s">
        <v>12</v>
      </c>
      <c r="D1" s="2" t="s">
        <v>13</v>
      </c>
      <c r="E1" s="7" t="s">
        <v>14</v>
      </c>
      <c r="F1" s="8" t="s">
        <v>15</v>
      </c>
      <c r="G1" s="6" t="s">
        <v>16</v>
      </c>
      <c r="H1" s="9" t="s">
        <v>17</v>
      </c>
      <c r="I1" s="9" t="s">
        <v>18</v>
      </c>
      <c r="J1" s="10"/>
    </row>
    <row r="2" spans="1:10" ht="15">
      <c r="A2" s="10"/>
      <c r="B2" s="10"/>
      <c r="C2" s="11"/>
      <c r="D2" s="10"/>
      <c r="E2" s="12" t="s">
        <v>6</v>
      </c>
      <c r="F2" s="13"/>
      <c r="G2" s="11"/>
      <c r="H2" s="14"/>
      <c r="I2" s="14"/>
      <c r="J2" s="10"/>
    </row>
    <row r="3" spans="1:10" ht="30">
      <c r="A3" s="10">
        <v>1</v>
      </c>
      <c r="B3" s="10" t="s">
        <v>264</v>
      </c>
      <c r="C3" s="11">
        <v>2</v>
      </c>
      <c r="D3" s="10" t="s">
        <v>37</v>
      </c>
      <c r="E3" s="15" t="s">
        <v>265</v>
      </c>
      <c r="F3" s="13">
        <v>0</v>
      </c>
      <c r="G3" s="11">
        <v>0</v>
      </c>
      <c r="H3" s="14">
        <f aca="true" t="shared" si="0" ref="H3:H12">(C3*F3)</f>
        <v>0</v>
      </c>
      <c r="I3" s="14">
        <f aca="true" t="shared" si="1" ref="I3:I12">(C3*G3)</f>
        <v>0</v>
      </c>
      <c r="J3" s="10"/>
    </row>
    <row r="4" spans="1:10" ht="105">
      <c r="A4" s="10">
        <v>2</v>
      </c>
      <c r="B4" s="10" t="s">
        <v>266</v>
      </c>
      <c r="C4" s="11">
        <v>2</v>
      </c>
      <c r="D4" s="10" t="s">
        <v>185</v>
      </c>
      <c r="E4" s="15" t="s">
        <v>267</v>
      </c>
      <c r="F4" s="13">
        <v>0</v>
      </c>
      <c r="G4" s="11">
        <v>0</v>
      </c>
      <c r="H4" s="14">
        <f t="shared" si="0"/>
        <v>0</v>
      </c>
      <c r="I4" s="14">
        <f t="shared" si="1"/>
        <v>0</v>
      </c>
      <c r="J4" s="10"/>
    </row>
    <row r="5" spans="1:10" ht="75">
      <c r="A5" s="10">
        <v>3</v>
      </c>
      <c r="B5" s="10" t="s">
        <v>268</v>
      </c>
      <c r="C5" s="11">
        <v>6</v>
      </c>
      <c r="D5" s="10" t="s">
        <v>42</v>
      </c>
      <c r="E5" s="15" t="s">
        <v>269</v>
      </c>
      <c r="F5" s="13">
        <v>0</v>
      </c>
      <c r="G5" s="11">
        <v>0</v>
      </c>
      <c r="H5" s="14">
        <f t="shared" si="0"/>
        <v>0</v>
      </c>
      <c r="I5" s="14">
        <f t="shared" si="1"/>
        <v>0</v>
      </c>
      <c r="J5" s="10"/>
    </row>
    <row r="6" spans="1:10" ht="75">
      <c r="A6" s="10">
        <v>4</v>
      </c>
      <c r="B6" s="10" t="s">
        <v>270</v>
      </c>
      <c r="C6" s="11">
        <v>2</v>
      </c>
      <c r="D6" s="10" t="s">
        <v>37</v>
      </c>
      <c r="E6" s="15" t="s">
        <v>271</v>
      </c>
      <c r="F6" s="13">
        <v>0</v>
      </c>
      <c r="G6" s="11">
        <v>0</v>
      </c>
      <c r="H6" s="14">
        <f t="shared" si="0"/>
        <v>0</v>
      </c>
      <c r="I6" s="14">
        <f t="shared" si="1"/>
        <v>0</v>
      </c>
      <c r="J6" s="10"/>
    </row>
    <row r="7" spans="1:10" ht="30">
      <c r="A7" s="10">
        <v>5</v>
      </c>
      <c r="B7" s="10" t="s">
        <v>272</v>
      </c>
      <c r="C7" s="11">
        <v>2</v>
      </c>
      <c r="D7" s="10" t="s">
        <v>37</v>
      </c>
      <c r="E7" s="15" t="s">
        <v>273</v>
      </c>
      <c r="F7" s="13">
        <v>0</v>
      </c>
      <c r="G7" s="11">
        <v>0</v>
      </c>
      <c r="H7" s="14">
        <f t="shared" si="0"/>
        <v>0</v>
      </c>
      <c r="I7" s="14">
        <f t="shared" si="1"/>
        <v>0</v>
      </c>
      <c r="J7" s="10"/>
    </row>
    <row r="8" spans="1:10" ht="45">
      <c r="A8" s="10">
        <v>6</v>
      </c>
      <c r="B8" s="10" t="s">
        <v>274</v>
      </c>
      <c r="C8" s="11">
        <v>2</v>
      </c>
      <c r="D8" s="10" t="s">
        <v>37</v>
      </c>
      <c r="E8" s="15" t="s">
        <v>275</v>
      </c>
      <c r="F8" s="13">
        <v>0</v>
      </c>
      <c r="G8" s="11">
        <v>0</v>
      </c>
      <c r="H8" s="14">
        <f t="shared" si="0"/>
        <v>0</v>
      </c>
      <c r="I8" s="14">
        <f t="shared" si="1"/>
        <v>0</v>
      </c>
      <c r="J8" s="10"/>
    </row>
    <row r="9" spans="1:10" ht="30">
      <c r="A9" s="10">
        <v>7</v>
      </c>
      <c r="B9" s="10" t="s">
        <v>276</v>
      </c>
      <c r="C9" s="11">
        <v>2</v>
      </c>
      <c r="D9" s="10" t="s">
        <v>37</v>
      </c>
      <c r="E9" s="15" t="s">
        <v>277</v>
      </c>
      <c r="F9" s="13">
        <v>0</v>
      </c>
      <c r="G9" s="11">
        <v>0</v>
      </c>
      <c r="H9" s="14">
        <f t="shared" si="0"/>
        <v>0</v>
      </c>
      <c r="I9" s="14">
        <f t="shared" si="1"/>
        <v>0</v>
      </c>
      <c r="J9" s="10"/>
    </row>
    <row r="10" spans="1:10" ht="45">
      <c r="A10" s="10">
        <v>8</v>
      </c>
      <c r="B10" s="10" t="s">
        <v>278</v>
      </c>
      <c r="C10" s="11">
        <v>2</v>
      </c>
      <c r="D10" s="10" t="s">
        <v>37</v>
      </c>
      <c r="E10" s="15" t="s">
        <v>279</v>
      </c>
      <c r="F10" s="13">
        <v>0</v>
      </c>
      <c r="G10" s="11">
        <v>0</v>
      </c>
      <c r="H10" s="14">
        <f t="shared" si="0"/>
        <v>0</v>
      </c>
      <c r="I10" s="14">
        <f t="shared" si="1"/>
        <v>0</v>
      </c>
      <c r="J10" s="10"/>
    </row>
    <row r="11" spans="1:10" ht="60">
      <c r="A11" s="10">
        <v>9</v>
      </c>
      <c r="B11" s="10" t="s">
        <v>280</v>
      </c>
      <c r="C11" s="11">
        <v>2</v>
      </c>
      <c r="D11" s="10" t="s">
        <v>37</v>
      </c>
      <c r="E11" s="15" t="s">
        <v>281</v>
      </c>
      <c r="F11" s="13">
        <v>0</v>
      </c>
      <c r="G11" s="11">
        <v>0</v>
      </c>
      <c r="H11" s="14">
        <f t="shared" si="0"/>
        <v>0</v>
      </c>
      <c r="I11" s="14">
        <f t="shared" si="1"/>
        <v>0</v>
      </c>
      <c r="J11" s="10"/>
    </row>
    <row r="12" spans="1:10" ht="60">
      <c r="A12" s="10">
        <v>10</v>
      </c>
      <c r="B12" s="10" t="s">
        <v>282</v>
      </c>
      <c r="C12" s="11">
        <v>3</v>
      </c>
      <c r="D12" s="10" t="s">
        <v>37</v>
      </c>
      <c r="E12" s="15" t="s">
        <v>283</v>
      </c>
      <c r="F12" s="13">
        <v>0</v>
      </c>
      <c r="G12" s="11">
        <v>0</v>
      </c>
      <c r="H12" s="14">
        <f t="shared" si="0"/>
        <v>0</v>
      </c>
      <c r="I12" s="14">
        <f t="shared" si="1"/>
        <v>0</v>
      </c>
      <c r="J12" s="10"/>
    </row>
    <row r="13" spans="1:10" ht="15">
      <c r="A13" s="10"/>
      <c r="B13" s="10"/>
      <c r="C13" s="11"/>
      <c r="D13" s="10"/>
      <c r="E13" s="15"/>
      <c r="F13" s="13"/>
      <c r="G13" s="11"/>
      <c r="H13" s="14"/>
      <c r="I13" s="14"/>
      <c r="J13" s="10"/>
    </row>
    <row r="14" spans="5:9" ht="15">
      <c r="E14" s="4" t="s">
        <v>168</v>
      </c>
      <c r="H14" s="5">
        <f>SUM(H3:H12)</f>
        <v>0</v>
      </c>
      <c r="I14" s="5">
        <f>SUM(I3:I12)</f>
        <v>0</v>
      </c>
    </row>
  </sheetData>
  <sheetProtection selectLockedCells="1" selectUnlockedCells="1"/>
  <printOptions/>
  <pageMargins left="0.7" right="0.7" top="0.75" bottom="0.75"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dr. Kisely Alexandra</dc:creator>
  <cp:keywords/>
  <dc:description/>
  <cp:lastModifiedBy>Kiss Brigitta</cp:lastModifiedBy>
  <dcterms:created xsi:type="dcterms:W3CDTF">2017-05-16T14:10:43Z</dcterms:created>
  <dcterms:modified xsi:type="dcterms:W3CDTF">2017-07-03T12:36:56Z</dcterms:modified>
  <cp:category/>
  <cp:version/>
  <cp:contentType/>
  <cp:contentStatus/>
</cp:coreProperties>
</file>