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1" activeTab="5"/>
  </bookViews>
  <sheets>
    <sheet name="Alépítményi munkák" sheetId="1" r:id="rId1"/>
    <sheet name="Építőmesteri munkák" sheetId="2" r:id="rId2"/>
    <sheet name="Villanyszerelés" sheetId="3" r:id="rId3"/>
    <sheet name="Épületautomatika (Gyengeáram)" sheetId="4" r:id="rId4"/>
    <sheet name="K-tételek" sheetId="5" r:id="rId5"/>
    <sheet name="össz" sheetId="6" r:id="rId6"/>
  </sheets>
  <definedNames>
    <definedName name="_xlnm.Print_Area" localSheetId="0">'Alépítményi munkák'!$A$1:$K$6</definedName>
    <definedName name="_xlnm.Print_Area" localSheetId="1">'Építőmesteri munkák'!$A$1:$K$5</definedName>
    <definedName name="_xlnm.Print_Area" localSheetId="3">'Épületautomatika (Gyengeáram)'!$A$1:$K$10</definedName>
    <definedName name="_xlnm.Print_Area" localSheetId="4">'K-tételek'!$A$1:$K$6</definedName>
    <definedName name="_xlnm.Print_Area" localSheetId="5">'össz'!$A$1:$G$20</definedName>
    <definedName name="_xlnm.Print_Area" localSheetId="2">'Villanyszerelés'!$A$1:$K$56</definedName>
    <definedName name="_xlnm.Print_Area" localSheetId="0">'Alépítményi munkák'!$A$1:$K$6</definedName>
    <definedName name="_xlnm.Print_Area" localSheetId="1">'Építőmesteri munkák'!$A$1:$K$5</definedName>
    <definedName name="_xlnm.Print_Area" localSheetId="3">'Épületautomatika (Gyengeáram)'!$A$1:$K$10</definedName>
    <definedName name="_xlnm.Print_Area" localSheetId="4">'K-tételek'!$A$1:$K$6</definedName>
    <definedName name="_xlnm.Print_Area" localSheetId="5">'össz'!$A$1:$G$20</definedName>
    <definedName name="_xlnm.Print_Area" localSheetId="2">'Villanyszerelés'!$A$1:$K$56</definedName>
  </definedNames>
  <calcPr fullCalcOnLoad="1"/>
</workbook>
</file>

<file path=xl/sharedStrings.xml><?xml version="1.0" encoding="utf-8"?>
<sst xmlns="http://schemas.openxmlformats.org/spreadsheetml/2006/main" count="316" uniqueCount="211">
  <si>
    <t>Alépítményi munkák : Göncruszka, Óvoda u. HRSZ 192. Óvoda bővítése</t>
  </si>
  <si>
    <t>MVH kód:</t>
  </si>
  <si>
    <t>Tétel szövege</t>
  </si>
  <si>
    <t>Anyag egységár</t>
  </si>
  <si>
    <t>Díj egységre</t>
  </si>
  <si>
    <t>Anyag összesen</t>
  </si>
  <si>
    <t>Díj összesen</t>
  </si>
  <si>
    <t>Ár MVH</t>
  </si>
  <si>
    <t>Ár összes MVH</t>
  </si>
  <si>
    <t>1.</t>
  </si>
  <si>
    <t xml:space="preserve">21-011-0016721 </t>
  </si>
  <si>
    <t xml:space="preserve">Kiegészítő tevékenységek
Villanyszerelés földmunkája;visszatöltéssel, döngöléssel,I-IV. oszt. talajban,
rúdföldelő földmunkája,
1,0 mł földkiemelés, 2,0 m földfúrással
</t>
  </si>
  <si>
    <t>m</t>
  </si>
  <si>
    <t>2.</t>
  </si>
  <si>
    <t xml:space="preserve">21-011-0016716 </t>
  </si>
  <si>
    <t>Irtás, föld- és sziklamunka
Kiegészítő tevékenységek
Villanyszerelés földmunkája;visszatöltéssel, döngöléssel,I-IV. oszt. talajban,
kábelárok földmunkája
0,70 m mélységig, 0,40 m szélességig</t>
  </si>
  <si>
    <t>Alépítményi munkák összesen :</t>
  </si>
  <si>
    <t>Mindösszesen nettó:</t>
  </si>
  <si>
    <t>Építőmesteri munkák : Göncruszka, Óvoda u. HRSZ 192. Óvoda bővítése</t>
  </si>
  <si>
    <t xml:space="preserve">33-063-0094836 </t>
  </si>
  <si>
    <t xml:space="preserve">Fal-födémáttörés, horony- és fészekvésés helyreállítás nélkül
Horonyvésés,
téglafalban,
8 cm˛ keresztmetszetig
</t>
  </si>
  <si>
    <t>Építőmesteri munkák összesen :</t>
  </si>
  <si>
    <t>Villanyszerelési munka : Göncruszka, Óvoda u. HRSZ 192. Óvoda bővítése</t>
  </si>
  <si>
    <t xml:space="preserve">71-001-0696204 </t>
  </si>
  <si>
    <t>Védőcsövek, vezetékcsatornák, síncsatornák, szerelvénydobozok, kötődobozok
Merev, simafalú műanyag védőcső elhelyezése,elágazó dobozokkal,
előre elkészített falhoronyba,
vékonyfalú kivitelben,
könnyű mechanikai igénybevételre,
Névleges méret: 11-16 mm
HYDRO-THERM beltéri Mü III. vékonyfalú, hajlíthatómerev műanyag szürke védőcső 16 mm, Kód: MU-III 16Védőcsövek, vezetékcsatornák, síncsatornák, szerelvénydobozok, kötődobozok
Merev, simafalú műanyag védőcső elhelyezése,elágazó dobozokkal,
előre elkészített falhoronyba,
vékonyfalú kivitelben,
könnyű mechanikai igénybevételre,
Névleges méret: 11-16 mm
HYDRO-THERM beltéri Mü III. vékonyfalú, hajlíthatómerev műanyag szürke védőcső 16 mm, Kód: MU-III 16Védőcsövek, vezetékcsatornák, síncsatornák, szerelvénydobozok, kötődobozok
Merev, simafalú műanyag védőcső elhelyezése,elágazó dobozokkal,
előre elkészített falhoronyba,
vékonyfalú kivitelben,
könnyű mechanikai igénybevételre,
Névleges méret: 11-16 mm
HYDRO-THERM beltéri Mü III. vékonyfalú, hajlíthatómerev műanyag szürke védőcső 16 mm, Kód: MU-III 16Védőcsövek, vezetékcsatornák, síncsatornák, szerelvénydobozok, kötődobozok
Merev, simafalú műanyag védőcső elhelyezése,elágazó dobozokkal,
előre elkészített falhoronyba,
vékonyfalú kivitelben,
könnyű mechanikai igénybevételre,
Névleges méret: 11-16 mm
HYDRO-THERM beltéri Mü III. vékonyfalú, hajlíthatómerev műanyag szürke védőcső 16 mm, Kód: MU-III 16</t>
  </si>
  <si>
    <t xml:space="preserve">71-001-0696233 </t>
  </si>
  <si>
    <t>Merev, simafalú műanyag védőcső elhelyezése,elágazó dobozokkal,
előre elkészített falhoronyba,
vékonyfalú kivitelben,
könnyű mechanikai igénybevételre,
Névleges méret: 36-48 mm
HYDRO-THERM beltéri Mü III. vékonyfalú, hajlíthatómerev műanyag szürke védőcső 36 mm, Kód: MU-III 36Merev, simafalú műanyag védőcső elhelyezése,elágazó dobozokkal,
előre elkészített falhoronyba,
vékonyfalú kivitelben,
könnyű mechanikai igénybevételre,
Névleges méret: 36-48 mm
HYDRO-THERM beltéri Mü III. vékonyfalú, hajlíthatómerev műanyag szürke védőcső 36 mm, Kód: MU-III 36Merev, simafalú műanyag védőcső elhelyezése,elágazó dobozokkal,
előre elkészített falhoronyba,
vékonyfalú kivitelben,
könnyű mechanikai igénybevételre,
Névleges méret: 36-48 mm
HYDRO-THERM beltéri Mü III. vékonyfalú, hajlíthatómerev műanyag szürke védőcső 36 mm, Kód: MU-III 36Merev, simafalú műanyag védőcső elhelyezése,elágazó dobozokkal,
előre elkészített falhoronyba,
vékonyfalú kivitelben,
könnyű mechanikai igénybevételre,
Névleges méret: 36-48 mm
HYDRO-THERM beltéri Mü III. vékonyfalú, hajlíthatómerev műanyag szürke védőcső 36 mm, Kód: MU-III 36</t>
  </si>
  <si>
    <t>3.</t>
  </si>
  <si>
    <t xml:space="preserve">71-001-0696194 </t>
  </si>
  <si>
    <t>Merev, simafalú műanyag védőcső elhelyezése,elágazó dobozokkal,
előre elkészített falhoronyba,
vékonyfalú kivitelben,
könnyű mechanikai igénybevételre,
Névleges méret: 11-16 mm
HYDRO-THERM beltéri Mü III. vékonyfalú, hajlíthatómerev műanyag szürke védőcső 13.5 mm, Kód: MU-III 13.5Merev, simafalú műanyag védőcső elhelyezése,elágazó dobozokkal,
előre elkészített falhoronyba,
vékonyfalú kivitelben,
könnyű mechanikai igénybevételre,
Névleges méret: 11-16 mm
HYDRO-THERM beltéri Mü III. vékonyfalú, hajlíthatómerev műanyag szürke védőcső 13.5 mm, Kód: MU-III 13.5Merev, simafalú műanyag védőcső elhelyezése,elágazó dobozokkal,
előre elkészített falhoronyba,
vékonyfalú kivitelben,
könnyű mechanikai igénybevételre,
Névleges méret: 11-16 mm
HYDRO-THERM beltéri Mü III. vékonyfalú, hajlíthatómerev műanyag szürke védőcső 13.5 mm, Kód: MU-III 13.5Merev, simafalú műanyag védőcső elhelyezése,elágazó dobozokkal,
előre elkészített falhoronyba,
vékonyfalú kivitelben,
könnyű mechanikai igénybevételre,
Névleges méret: 11-16 mm
HYDRO-THERM beltéri Mü III. vékonyfalú, hajlíthatómerev műanyag szürke védőcső 13.5 mm, Kód: MU-III 13.5</t>
  </si>
  <si>
    <t>4.</t>
  </si>
  <si>
    <t xml:space="preserve">71-001-0696652 </t>
  </si>
  <si>
    <t>Merev, simafalú műanyag védőcső elhelyezése,elágazó dobozokkal,
falon kívül, előre elkészített tartó szerkezetre szerelve,
vastag, simafalú kivitelben, nehéz mechanikai igénybevételre,
Névleges méret: 21-29 mm
HYDRO-THERM beltéri Mü I. vastagfalú, merevműanyag szürke védőcső 21 mm, Kód: MU-I 21Merev, simafalú műanyag védőcső elhelyezése,elágazó dobozokkal,
falon kívül, előre elkészített tartó szerkezetre szerelve,
vastag, simafalú kivitelben, nehéz mechanikai igénybevételre,
Névleges méret: 21-29 mm
HYDRO-THERM beltéri Mü I. vastagfalú, merevműanyag szürke védőcső 21 mm, Kód: MU-I 21Merev, simafalú műanyag védőcső elhelyezése,elágazó dobozokkal,
falon kívül, előre elkészített tartó szerkezetre szerelve,
vastag, simafalú kivitelben, nehéz mechanikai igénybevételre,
Névleges méret: 21-29 mm
HYDRO-THERM beltéri Mü I. vastagfalú, merevműanyag szürke védőcső 21 mm, Kód: MU-I 21Merev, simafalú műanyag védőcső elhelyezése,elágazó dobozokkal,
falon kívül, előre elkészített tartó szerkezetre szerelve,
vastag, simafalú kivitelben, nehéz mechanikai igénybevételre,
Névleges méret: 21-29 mm
HYDRO-THERM beltéri Mü I. vastagfalú, merevműanyag szürke védőcső 21 mm, Kód: MU-I 21</t>
  </si>
  <si>
    <t>5.</t>
  </si>
  <si>
    <t xml:space="preserve">71-001-0696664 </t>
  </si>
  <si>
    <t>Merev, simafalú műanyag védőcső elhelyezése,elágazó dobozokkal,
falon kívül, előre elkészített tartó szerkezetre szerelve,
vastag, simafalú kivitelben, nehéz mechanikai igénybevételre,
Névleges méret: 21-29 mm
HYDRO-THERM beltéri Mü I. vastagfalú, merevműanyag szürke védőcső 29 mm, Kód: MU-I 29Merev, simafalú műanyag védőcső elhelyezése,elágazó dobozokkal,
falon kívül, előre elkészített tartó szerkezetre szerelve,
vastag, simafalú kivitelben, nehéz mechanikai igénybevételre,
Névleges méret: 21-29 mm
HYDRO-THERM beltéri Mü I. vastagfalú, merevműanyag szürke védőcső 29 mm, Kód: MU-I 29Merev, simafalú műanyag védőcső elhelyezése,elágazó dobozokkal,
falon kívül, előre elkészített tartó szerkezetre szerelve,
vastag, simafalú kivitelben, nehéz mechanikai igénybevételre,
Névleges méret: 21-29 mm
HYDRO-THERM beltéri Mü I. vastagfalú, merevműanyag szürke védőcső 29 mm, Kód: MU-I 29Merev, simafalú műanyag védőcső elhelyezése,elágazó dobozokkal,
falon kívül, előre elkészített tartó szerkezetre szerelve,
vastag, simafalú kivitelben, nehéz mechanikai igénybevételre,
Névleges méret: 21-29 mm
HYDRO-THERM beltéri Mü I. vastagfalú, merevműanyag szürke védőcső 29 mm, Kód: MU-I 29</t>
  </si>
  <si>
    <t>6.</t>
  </si>
  <si>
    <t xml:space="preserve">71-001-1266032 </t>
  </si>
  <si>
    <t>Merev, simafalú műanyag védőcső elhelyezése,elágazó dobozokkal,
falon kívül, előre elkészített tartó szerkezetre szerelve,
vastag, simafalú kivitelben, nehéz mechanikai igénybevételre,
Névleges méret: 36-48 mm
Védőcsövek, vezetékcsatornák, síncsatornák, szerelvénydobozok, kötődobozok
Hajlékonyfalú műanyag páncélcső (betonba önthető) elhelyezése előreelkészített tartóra, falhoronyba, öntött betonba(köpenyburkolatú műanyag gégecső kivitel),
Névleges méret: 36-48 mm
FXP típusú páncélszerű flexibilis védőcső, 36 mmMerev, simafalú műanyag védőcső elhelyezése,elágazó dobozokkal,
falon kívül, előre elkészített tartó szerkezetre szerelve,
vastag, simafalú kivitelben, nehéz mechanikai igénybevételre,
Névleges méret: 36-48 mm
Védőcsövek, vezetékcsatornák, síncsatornák, szerelvénydobozok, kötődobozok
Hajlékonyfalú műanyag páncélcső (betonba önthető) elhelyezése előreelkészített tartóra, falhoronyba, öntött betonba(köpenyburkolatú műanyag gégecső kivitel),
Névleges méret: 36-48 mm
FXP típusú páncélszerű flexibilis védőcső, 36 mmMerev, simafalú műanyag védőcső elhelyezése,elágazó dobozokkal,
falon kívül, előre elkészített tartó szerkezetre szerelve,
vastag, simafalú kivitelben, nehéz mechanikai igénybevételre,
Névleges méret: 36-48 mm
Védőcsövek, vezetékcsatornák, síncsatornák, szerelvénydobozok, kötődobozok
Hajlékonyfalú műanyag páncélcső (betonba önthető) elhelyezése előreelkészített tartóra, falhoronyba, öntött betonba(köpenyburkolatú műanyag gégecső kivitel),
Névleges méret: 36-48 mm
FXP típusú páncélszerű flexibilis védőcső, 36 mmMerev, simafalú műanyag védőcső elhelyezése,elágazó dobozokkal,
falon kívül, előre elkészített tartó szerkezetre szerelve,
vastag, simafalú kivitelben, nehéz mechanikai igénybevételre,
Névleges méret: 36-48 mm
Védőcsövek, vezetékcsatornák, síncsatornák, szerelvénydobozok, kötődobozok
Hajlékonyfalú műanyag páncélcső (betonba önthető) elhelyezése előreelkészített tartóra, falhoronyba, öntött betonba(köpenyburkolatú műanyag gégecső kivitel),
Névleges méret: 36-48 mm
FXP típusú páncélszerű flexibilis védőcső, 36 mm</t>
  </si>
  <si>
    <t>7.</t>
  </si>
  <si>
    <t xml:space="preserve">71-001-1697654 </t>
  </si>
  <si>
    <t xml:space="preserve">Elágazó doboz illetve szerelvénydoboz elhelyezése,
süllyesztve, fészekvésés nélkül,
Névleges méret: 70, 80, 100, 150, 200 mm87, 107, 159, 240, 238 mm (70 - 300 mm)
HYDRO-THERM beltéri elágazó doboz, Müdk 80 mm, Kód: MÜDK80
Elágazó doboz illetve szerelvénydoboz elhelyezése,
süllyesztve, fészekvésés nélkül,
Névleges méret: 70, 80, 100, 150, 200 mm87, 107, 159, 240, 238 mm (70 - 300 mm)
HYDRO-THERM beltéri elágazó doboz, Müdk 80 mm, Kód: MÜDK80
Elágazó doboz illetve szerelvénydoboz elhelyezése,
süllyesztve, fészekvésés nélkül,
Névleges méret: 70, 80, 100, 150, 200 mm87, 107, 159, 240, 238 mm (70 - 300 mm)
HYDRO-THERM beltéri elágazó doboz, Müdk 80 mm, Kód: MÜDK80
Elágazó doboz illetve szerelvénydoboz elhelyezése,
süllyesztve, fészekvésés nélkül,
Névleges méret: 70, 80, 100, 150, 200 mm87, 107, 159, 240, 238 mm (70 - 300 mm)
HYDRO-THERM beltéri elágazó doboz, Müdk 80 mm, Kód: MÜDK80
</t>
  </si>
  <si>
    <t>db</t>
  </si>
  <si>
    <t>8.</t>
  </si>
  <si>
    <t xml:space="preserve">71-001-0697812 </t>
  </si>
  <si>
    <t>Elágazó doboz illetve szerelvénydoboz elhelyezése,
süllyesztve, fészekvésés nélkül,
Névleges méret: Ř65 mm, 2xŘ65 mm
KAISER szerelvénydoboz téglafalba, ömlesztett kiszerelés, R: 1055-31Elágazó doboz illetve szerelvénydoboz elhelyezése,
süllyesztve, fészekvésés nélkül,
Névleges méret: Ř65 mm, 2xŘ65 mm
KAISER szerelvénydoboz téglafalba, ömlesztett kiszerelés, R: 1055-31Elágazó doboz illetve szerelvénydoboz elhelyezése,
süllyesztve, fészekvésés nélkül,
Névleges méret: Ř65 mm, 2xŘ65 mm
KAISER szerelvénydoboz téglafalba, ömlesztett kiszerelés, R: 1055-31Elágazó doboz illetve szerelvénydoboz elhelyezése,
süllyesztve, fészekvésés nélkül,
Névleges méret: Ř65 mm, 2xŘ65 mm
KAISER szerelvénydoboz téglafalba, ömlesztett kiszerelés, R: 1055-31</t>
  </si>
  <si>
    <t>9.</t>
  </si>
  <si>
    <t xml:space="preserve">71-002-0716585 </t>
  </si>
  <si>
    <t>Szigetelt vezeték elhelyezése védőcsőbe húzvavagy vezetékcsatornába fektetve, rézvezetővel, leágazó kötésekkel,szigetelés ellenállás méréssel,a szerelvényekhez csatlakozó vezetékvégek bekötése nélkül,
keresztmetszet: 0,5-2,5 mm˛
H07V-K 450/750V 1x2,5 mm2, hajlékony rézvezetővel (Mkh)Szigetelt vezeték elhelyezése védőcsőbe húzvavagy vezetékcsatornába fektetve, rézvezetővel, leágazó kötésekkel,szigetelés ellenállás méréssel,a szerelvényekhez csatlakozó vezetékvégek bekötése nélkül,
keresztmetszet: 0,5-2,5 mm˛
H07V-K 450/750V 1x2,5 mm2, hajlékony rézvezetővel (Mkh)Szigetelt vezeték elhelyezése védőcsőbe húzvavagy vezetékcsatornába fektetve, rézvezetővel, leágazó kötésekkel,szigetelés ellenállás méréssel,a szerelvényekhez csatlakozó vezetékvégek bekötése nélkül,
keresztmetszet: 0,5-2,5 mm˛
H07V-K 450/750V 1x2,5 mm2, hajlékony rézvezetővel (Mkh)Szigetelt vezeték elhelyezése védőcsőbe húzvavagy vezetékcsatornába fektetve, rézvezetővel, leágazó kötésekkel,szigetelés ellenállás méréssel,a szerelvényekhez csatlakozó vezetékvégek bekötése nélkül,
keresztmetszet: 0,5-2,5 mm˛
H07V-K 450/750V 1x2,5 mm2, hajlékony rézvezetővel (Mkh)</t>
  </si>
  <si>
    <t>10.</t>
  </si>
  <si>
    <t xml:space="preserve">71-002-0716573 </t>
  </si>
  <si>
    <t>Szigetelt vezeték elhelyezése védőcsőbe húzvavagy vezetékcsatornába fektetve, rézvezetővel, leágazó kötésekkel,szigetelés ellenállás méréssel,a szerelvényekhez csatlakozó vezetékvégek bekötése nélkül,
keresztmetszet: 0,5-2,5 mm˛
H07V-K 450/750V 1x1,5 mm2, hajlékony rézvezetővel (Mkh)Szigetelt vezeték elhelyezése védőcsőbe húzvavagy vezetékcsatornába fektetve, rézvezetővel, leágazó kötésekkel,szigetelés ellenállás méréssel,a szerelvényekhez csatlakozó vezetékvégek bekötése nélkül,
keresztmetszet: 0,5-2,5 mm˛
H07V-K 450/750V 1x1,5 mm2, hajlékony rézvezetővel (Mkh)Szigetelt vezeték elhelyezése védőcsőbe húzvavagy vezetékcsatornába fektetve, rézvezetővel, leágazó kötésekkel,szigetelés ellenállás méréssel,a szerelvényekhez csatlakozó vezetékvégek bekötése nélkül,
keresztmetszet: 0,5-2,5 mm˛
H07V-K 450/750V 1x1,5 mm2, hajlékony rézvezetővel (Mkh)Szigetelt vezeték elhelyezése védőcsőbe húzvavagy vezetékcsatornába fektetve, rézvezetővel, leágazó kötésekkel,szigetelés ellenállás méréssel,a szerelvényekhez csatlakozó vezetékvégek bekötése nélkül,
keresztmetszet: 0,5-2,5 mm˛
H07V-K 450/750V 1x1,5 mm2, hajlékony rézvezetővel (Mkh)</t>
  </si>
  <si>
    <t>11.</t>
  </si>
  <si>
    <t xml:space="preserve">71-002-0717774 </t>
  </si>
  <si>
    <t xml:space="preserve">Kábelszerű vezeték elhelyezéseelőre elkészített tartószerkezetre, 1-12 erű rézvezetővel,elágazó dobozokkal és kötésekkel, szigetelési elenállás méréssel,a szerelvényekhez csatlakozó vezetékvégek bekötése nélkül,
keresztmetszet: 0,5-2,5 mm˛
NYM 300/500V 5x 2,5 mm2, tömör rézvezetővel (MBCu)
Kábelszerű vezeték elhelyezéseelőre elkészített tartószerkezetre, 1-12 erű rézvezetővel,elágazó dobozokkal és kötésekkel, szigetelési elenállás méréssel,a szerelvényekhez csatlakozó vezetékvégek bekötése nélkül,
keresztmetszet: 0,5-2,5 mm˛
NYM 300/500V 5x 2,5 mm2, tömör rézvezetővel (MBCu)
Kábelszerű vezeték elhelyezéseelőre elkészített tartószerkezetre, 1-12 erű rézvezetővel,elágazó dobozokkal és kötésekkel, szigetelési elenállás méréssel,a szerelvényekhez csatlakozó vezetékvégek bekötése nélkül,
keresztmetszet: 0,5-2,5 mm˛
NYM 300/500V 5x 2,5 mm2, tömör rézvezetővel (MBCu)
Kábelszerű vezeték elhelyezéseelőre elkészített tartószerkezetre, 1-12 erű rézvezetővel,elágazó dobozokkal és kötésekkel, szigetelési elenállás méréssel,a szerelvényekhez csatlakozó vezetékvégek bekötése nélkül,
keresztmetszet: 0,5-2,5 mm˛
NYM 300/500V 5x 2,5 mm2, tömör rézvezetővel (MBCu)
</t>
  </si>
  <si>
    <t>12.</t>
  </si>
  <si>
    <t xml:space="preserve">71-002-0717721 </t>
  </si>
  <si>
    <t>Kábelszerű vezeték elhelyezéseelőre elkészített tartószerkezetre, 1-12 erű rézvezetővel,elágazó dobozokkal és kötésekkel, szigetelési elenállás méréssel,a szerelvényekhez csatlakozó vezetékvégek bekötése nélkül,
keresztmetszet: 0,5-2,5 mm˛
NYM 300/500V 3x 1,5 mm2, tömör rézvezetővel (MBCu)Kábelszerű vezeték elhelyezéseelőre elkészített tartószerkezetre, 1-12 erű rézvezetővel,elágazó dobozokkal és kötésekkel, szigetelési elenállás méréssel,a szerelvényekhez csatlakozó vezetékvégek bekötése nélkül,
keresztmetszet: 0,5-2,5 mm˛
NYM 300/500V 3x 1,5 mm2, tömör rézvezetővel (MBCu)Kábelszerű vezeték elhelyezéseelőre elkészített tartószerkezetre, 1-12 erű rézvezetővel,elágazó dobozokkal és kötésekkel, szigetelési elenállás méréssel,a szerelvényekhez csatlakozó vezetékvégek bekötése nélkül,
keresztmetszet: 0,5-2,5 mm˛
NYM 300/500V 3x 1,5 mm2, tömör rézvezetővel (MBCu)Kábelszerű vezeték elhelyezéseelőre elkészített tartószerkezetre, 1-12 erű rézvezetővel,elágazó dobozokkal és kötésekkel, szigetelési elenállás méréssel,a szerelvényekhez csatlakozó vezetékvégek bekötése nélkül,
keresztmetszet: 0,5-2,5 mm˛
NYM 300/500V 3x 1,5 mm2, tömör rézvezetővel (MBCu)</t>
  </si>
  <si>
    <t>13.</t>
  </si>
  <si>
    <t xml:space="preserve">71-002-0717762 </t>
  </si>
  <si>
    <t>Kábelszerű vezeték elhelyezéseelőre elkészített tartószerkezetre, 1-12 erű rézvezetővel,elágazó dobozokkal és kötésekkel, szigetelési elenállás méréssel,a szerelvényekhez csatlakozó vezetékvégek bekötése nélkül,
keresztmetszet: 0,5-2,5 mm˛
NYM 300/500V 5x 1,5 mm2, tömör rézvezetővel (MBCu)Kábelszerű vezeték elhelyezéseelőre elkészített tartószerkezetre, 1-12 erű rézvezetővel,elágazó dobozokkal és kötésekkel, szigetelési elenállás méréssel,a szerelvényekhez csatlakozó vezetékvégek bekötése nélkül,
keresztmetszet: 0,5-2,5 mm˛
NYM 300/500V 5x 1,5 mm2, tömör rézvezetővel (MBCu)Kábelszerű vezeték elhelyezéseelőre elkészített tartószerkezetre, 1-12 erű rézvezetővel,elágazó dobozokkal és kötésekkel, szigetelési elenállás méréssel,a szerelvényekhez csatlakozó vezetékvégek bekötése nélkül,
keresztmetszet: 0,5-2,5 mm˛
NYM 300/500V 5x 1,5 mm2, tömör rézvezetővel (MBCu)Kábelszerű vezeték elhelyezéseelőre elkészített tartószerkezetre, 1-12 erű rézvezetővel,elágazó dobozokkal és kötésekkel, szigetelési elenállás méréssel,a szerelvényekhez csatlakozó vezetékvégek bekötése nélkül,
keresztmetszet: 0,5-2,5 mm˛
NYM 300/500V 5x 1,5 mm2, tömör rézvezetővel (MBCu)</t>
  </si>
  <si>
    <t>14.</t>
  </si>
  <si>
    <t xml:space="preserve">71-002-0720380 </t>
  </si>
  <si>
    <t>Műanyag szigetelésű energiaátviteli ésirányítás-technikai kábel fektetésekézi erővel, kábelárokba vagy kábelcsatornába,
tömeghatár: 0,36-0,65 kg/m
NYY-J 0,6/1 kV 5x 4 mm2Műanyag szigetelésű energiaátviteli ésirányítás-technikai kábel fektetésekézi erővel, kábelárokba vagy kábelcsatornába,
tömeghatár: 0,36-0,65 kg/m
NYY-J 0,6/1 kV 5x 4 mm2Műanyag szigetelésű energiaátviteli ésirányítás-technikai kábel fektetésekézi erővel, kábelárokba vagy kábelcsatornába,
tömeghatár: 0,36-0,65 kg/m
NYY-J 0,6/1 kV 5x 4 mm2Műanyag szigetelésű energiaátviteli ésirányítás-technikai kábel fektetésekézi erővel, kábelárokba vagy kábelcsatornába,
tömeghatár: 0,36-0,65 kg/m
NYY-J 0,6/1 kV 5x 4 mm2</t>
  </si>
  <si>
    <t>15.</t>
  </si>
  <si>
    <t xml:space="preserve">71-002-0716665 </t>
  </si>
  <si>
    <t>Szigetelt vezeték elhelyezése védőcsőbe húzvavagy vezetékcsatornába fektetve, rézvezetővel, leágazó kötésekkel,szigetelés ellenállás méréssel,a szerelvényekhez csatlakozó vezetékvégek bekötése nélkül,
keresztmetszet: 10-16 mm˛
H07V-K 450/750V 1x 16 mm2, hajlékony rézvezetővel (Mkh)Szigetelt vezeték elhelyezése védőcsőbe húzvavagy vezetékcsatornába fektetve, rézvezetővel, leágazó kötésekkel,szigetelés ellenállás méréssel,a szerelvényekhez csatlakozó vezetékvégek bekötése nélkül,
keresztmetszet: 10-16 mm˛
H07V-K 450/750V 1x 16 mm2, hajlékony rézvezetővel (Mkh)Szigetelt vezeték elhelyezése védőcsőbe húzvavagy vezetékcsatornába fektetve, rézvezetővel, leágazó kötésekkel,szigetelés ellenállás méréssel,a szerelvényekhez csatlakozó vezetékvégek bekötése nélkül,
keresztmetszet: 10-16 mm˛
H07V-K 450/750V 1x 16 mm2, hajlékony rézvezetővel (Mkh)</t>
  </si>
  <si>
    <t>16.</t>
  </si>
  <si>
    <t xml:space="preserve">71-002-2736523 </t>
  </si>
  <si>
    <t xml:space="preserve">Riasztókábel elhelyezése előre elkészített tartószerkezetre, 2-12 erű rézvezetővel, fólia árnyékolással,
keresztmetszet: 0,22 mm2-ig
PannonCom-Kábel riasztókábel, 6x0,22 Csz: RIA6
Riasztókábel elhelyezése előre elkészített tartószerkezetre, 2-12 erű rézvezetővel, fólia árnyékolással,
keresztmetszet: 0,22 mm2-ig
PannonCom-Kábel riasztókábel, 6x0,22 Csz: RIA6
Riasztókábel elhelyezése előre elkészített tartószerkezetre, 2-12 erű rézvezetővel, fólia árnyékolással,
keresztmetszet: 0,22 mm2-ig
PannonCom-Kábel riasztókábel, 6x0,22 Csz: RIA6
</t>
  </si>
  <si>
    <t>17.</t>
  </si>
  <si>
    <t xml:space="preserve">71-002-0719166 </t>
  </si>
  <si>
    <t>Adatátviteli kábel elhelyezésevédőcsőbe húzva vagy vezetékcsatornába fektetve,
strukturált adatátviteli kábel strukturált számítógépesadatátviteli hálózatokhoz,
100 Mbit/s átviteli sebesség (CAT 5 kategória)Adatátviteli kábel elhelyezésevédőcsőbe húzva vagy vezetékcsatornába fektetve,
strukturált adatátviteli kábel strukturált számítógépesadatátviteli hálózatokhoz,
100 Mbit/s átviteli sebesség (CAT 5 kategória)Adatátviteli kábel elhelyezésevédőcsőbe húzva vagy vezetékcsatornába fektetve,
strukturált adatátviteli kábel strukturált számítógépesadatátviteli hálózatokhoz,
100 Mbit/s átviteli sebesség (CAT 5 kategória)</t>
  </si>
  <si>
    <t>18.</t>
  </si>
  <si>
    <t xml:space="preserve">71-002-0719130 </t>
  </si>
  <si>
    <t>Jelátviteli koaxiális kábel elhelyezésevédőcsőbe húzva vagy vezetékcsatornába fektetve,
alufólia vagy rézszövet árnyékolással,
75 ohm
Koaxiális kábel RG 59 (75 Ohm)Jelátviteli koaxiális kábel elhelyezésevédőcsőbe húzva vagy vezetékcsatornába fektetve,
alufólia vagy rézszövet árnyékolással,
75 ohm
Koaxiális kábel RG 59 (75 Ohm)Jelátviteli koaxiális kábel elhelyezésevédőcsőbe húzva vagy vezetékcsatornába fektetve,
alufólia vagy rézszövet árnyékolással,
75 ohm
Koaxiális kábel RG 59 (75 Ohm)</t>
  </si>
  <si>
    <t>19.</t>
  </si>
  <si>
    <t xml:space="preserve">71-010-3867451 </t>
  </si>
  <si>
    <t>Mennyezeti lámpatest elhelyezése előreelkészített tartószerkezetre,burával vagy védőkosárral,
LED-es kivitelben
Life Light Led, Leddiszkont Led panel világítás, 60x60 CM, 45W, 3640 Lum., 4000-6000 K, közép meleg-hideg fehér, IP20. Garanacia 3 év! Csz: LLP60X60CM45W4000K/6000KMennyezeti lámpatest elhelyezése előreelkészített tartószerkezetre,burával vagy védőkosárral,
LED-es kivitelben
Life Light Led, Leddiszkont Led panel világítás, 60x60 CM, 45W, 3640 Lum., 4000-6000 K, közép meleg-hideg fehér, IP20. Garanacia 3 év! Csz: LLP60X60CM45W4000K/6000KMennyezeti lámpatest elhelyezése előreelkészített tartószerkezetre,burával vagy védőkosárral,
LED-es kivitelben
Life Light Led, Leddiszkont Led panel világítás, 60x60 CM, 45W, 3640 Lum., 4000-6000 K, közép meleg-hideg fehér, IP20. Garanacia 3 év! Csz: LLP60X60CM45W4000K/6000K</t>
  </si>
  <si>
    <t>20.</t>
  </si>
  <si>
    <t xml:space="preserve">71-010-3867410 </t>
  </si>
  <si>
    <t>Mennyezeti lámpatest elhelyezése előreelkészített tartószerkezetre,burával vagy védőkosárral,
LED-es kivitelben
Life Light Led, Leddiszkont Led panel világítás, kör, 15W, 1360 Lum., 3000 K, meleg fehér, IP20. Garanacia 3 év! Csz: LLMINIPKOR15W3000KMennyezeti lámpatest elhelyezése előreelkészített tartószerkezetre,burával vagy védőkosárral,
LED-es kivitelben
Life Light Led, Leddiszkont Led panel világítás, kör, 15W, 1360 Lum., 3000 K, meleg fehér, IP20. Garanacia 3 év! Csz: LLMINIPKOR15W3000KMennyezeti lámpatest elhelyezése előreelkészített tartószerkezetre,burával vagy védőkosárral,
LED-es kivitelben
Life Light Led, Leddiszkont Led panel világítás, kör, 15W, 1360 Lum., 3000 K, meleg fehér, IP20. Garanacia 3 év! Csz: LLMINIPKOR15W3000K</t>
  </si>
  <si>
    <t>21.</t>
  </si>
  <si>
    <t xml:space="preserve">71-010-3644251 </t>
  </si>
  <si>
    <t>Akkumulátoros vészvilágítási lámpatestekelhelyezése,
saját akkumlátoros,
állandó üzemű,
falonkívüli kivitelben,
fénycsöves
LEGRAND Arcor2 tartalékvilágítási lámpatest állandó üzemmódú - 45 ml - 1 óra (CCFL) (kat.szám:062540)Akkumulátoros vészvilágítási lámpatestekelhelyezése,
saját akkumlátoros,
állandó üzemű,
falonkívüli kivitelben,
fénycsöves
LEGRAND Arcor2 tartalékvilágítási lámpatest állandó üzemmódú - 45 ml - 1 óra (CCFL) (kat.szám:062540)Akkumulátoros vészvilágítási lámpatestekelhelyezése,
saját akkumlátoros,
állandó üzemű,
falonkívüli kivitelben,
fénycsöves
LEGRAND Arcor2 tartalékvilágítási lámpatest állandó üzemmódú - 45 ml - 1 óra (CCFL) (kat.szám:062540)</t>
  </si>
  <si>
    <t>22.</t>
  </si>
  <si>
    <t xml:space="preserve">71-010-1276203 </t>
  </si>
  <si>
    <t>Mennyezeti lámpatest elhelyezése előreelkészített tartószerkezetre,burával vagy védőkosárral,
kompakt fénycsöves kivitelben
elektronikával szerelt (A energia osztályú)
E-FAMILY (HOLUX) OLINA 260/209 2x9W kompakt fénycsöves (2G7) opálburás lámpatest, IP 44, Csz:125160026Mennyezeti lámpatest elhelyezése előreelkészített tartószerkezetre,burával vagy védőkosárral,
kompakt fénycsöves kivitelben
elektronikával szerelt (A energia osztályú)
E-FAMILY (HOLUX) OLINA 260/209 2x9W kompakt fénycsöves (2G7) opálburás lámpatest, IP 44, Csz:125160026Mennyezeti lámpatest elhelyezése előreelkészített tartószerkezetre,burával vagy védőkosárral,
kompakt fénycsöves kivitelben
elektronikával szerelt (A energia osztályú)
E-FAMILY (HOLUX) OLINA 260/209 2x9W kompakt fénycsöves (2G7) opálburás lámpatest, IP 44, Csz:125160026</t>
  </si>
  <si>
    <t>23.</t>
  </si>
  <si>
    <t xml:space="preserve">71-010-1296083 </t>
  </si>
  <si>
    <t xml:space="preserve">Falilámpák beltérre
kompakt fénycsöves
elektronikával szerelt (A energia osztályú)
RIDI (HOLUX) ABL 116 W, 1x16W 2D kompakt fénycsöves (GR10q) dekoratív falikar, perforált fehér színű diffúzorral, IP 20, Csz:0420185
Falilámpák beltérre
kompakt fénycsöves
elektronikával szerelt (A energia osztályú)
RIDI (HOLUX) ABL 116 W, 1x16W 2D kompakt fénycsöves (GR10q) dekoratív falikar, perforált fehér színű diffúzorral, IP 20, Csz:0420185
Falilámpák beltérre
kompakt fénycsöves
elektronikával szerelt (A energia osztályú)
RIDI (HOLUX) ABL 116 W, 1x16W 2D kompakt fénycsöves (GR10q) dekoratív falikar, perforált fehér színű diffúzorral, IP 20, Csz:0420185
</t>
  </si>
  <si>
    <t>24.</t>
  </si>
  <si>
    <t xml:space="preserve">71-010-1275043 </t>
  </si>
  <si>
    <t>Mennyezeti lámpatest elhelyezése előreelkészített tartószerkezetre,burával vagy védőkosárral,
fénycsöves kivitelben
T8, T12 fénycsöves
elektronikával szerelt (A energia osztályú),
labdavédett
RIDI (HOLUX) ABR 236 PSB, 2x36W T8 fénycsöves (G13), labdavédett lámpatest, prizmás diffúzorral, IP 40, Csz:1620187Mennyezeti lámpatest elhelyezése előreelkészített tartószerkezetre,burával vagy védőkosárral,
fénycsöves kivitelben
T8, T12 fénycsöves
elektronikával szerelt (A energia osztályú),
labdavédett
RIDI (HOLUX) ABR 236 PSB, 2x36W T8 fénycsöves (G13), labdavédett lámpatest, prizmás diffúzorral, IP 40, Csz:1620187Mennyezeti lámpatest elhelyezése előreelkészített tartószerkezetre,burával vagy védőkosárral,
fénycsöves kivitelben
T8, T12 fénycsöves
elektronikával szerelt (A energia osztályú),
labdavédett
RIDI (HOLUX) ABR 236 PSB, 2x36W T8 fénycsöves (G13), labdavédett lámpatest, prizmás diffúzorral, IP 40, Csz:1620187</t>
  </si>
  <si>
    <t>25.</t>
  </si>
  <si>
    <t xml:space="preserve">71-010-2532626 </t>
  </si>
  <si>
    <t>Akkumulátoros vészvilágítási lámpatestekelhelyezése,
tartalékvilágítási eszközök,
inverterek
LEGRAND Inverter, 1 óra, 26-58W minden lámpához, kiv.T5 R: 664076Akkumulátoros vészvilágítási lámpatestekelhelyezése,
tartalékvilágítási eszközök,
inverterek
LEGRAND Inverter, 1 óra, 26-58W minden lámpához, kiv.T5 R: 664076Akkumulátoros vészvilágítási lámpatestekelhelyezése,
tartalékvilágítási eszközök,
inverterek
LEGRAND Inverter, 1 óra, 26-58W minden lámpához, kiv.T5 R: 664076</t>
  </si>
  <si>
    <t>26.</t>
  </si>
  <si>
    <t xml:space="preserve">71-011-0814656 </t>
  </si>
  <si>
    <t>Fénycsövek,
T8
egyenes fénycsövek
TUNGSRAM F36W/830/XLR fénycső, G13/24 fej, háromsávos, recycable, Kód: 18192Fénycsövek,
T8
egyenes fénycsövek
TUNGSRAM F36W/830/XLR fénycső, G13/24 fej, háromsávos, recycable, Kód: 18192Fénycsövek,
T8
egyenes fénycsövek
TUNGSRAM F36W/830/XLR fénycső, G13/24 fej, háromsávos, recycable, Kód: 18192</t>
  </si>
  <si>
    <t>27.</t>
  </si>
  <si>
    <t xml:space="preserve">71-010-2738965 </t>
  </si>
  <si>
    <t>Kültéri fényvető elhelyezése előreelkészített tartószerkezetre,
szimmetrikus fényeloszlás
LED-es
Life Light Led, Leddiszkont, led reflektor 230V, 100W, 60°-120°, 3000-6000°K, m. vagy h. fehér, IP65, CSZ: LRK100W60-120°CW/WWKültéri fényvető elhelyezése előreelkészített tartószerkezetre,
szimmetrikus fényeloszlás
LED-es
Life Light Led, Leddiszkont, led reflektor 230V, 100W, 60°-120°, 3000-6000°K, m. vagy h. fehér, IP65, CSZ: LRK100W60-120°CW/WWKültéri fényvető elhelyezése előreelkészített tartószerkezetre,
szimmetrikus fényeloszlás
LED-es
Life Light Led, Leddiszkont, led reflektor 230V, 100W, 60°-120°, 3000-6000°K, m. vagy h. fehér, IP65, CSZ: LRK100W60-120°CW/WW</t>
  </si>
  <si>
    <t>28.</t>
  </si>
  <si>
    <t xml:space="preserve">71-101-1386160 </t>
  </si>
  <si>
    <t>Alumínium oszlop elhelyezése, natúr eloxált vagy porszórt felületvédelemmel,közvilágítási összekötő- és biztosító szekrénnyel,földmunkával és betonalappal,lámpatest és fényforrás nélkül,
kör keresztmetszetű,
teleszkópikus,
talplemezes kivitelben,
3-6,5 méter fénypontmagasság között
ALO-300 teleszkópikus, talpas alumínium oszlop, 3 m magas, porszórtAlumínium oszlop elhelyezése, natúr eloxált vagy porszórt felületvédelemmel,közvilágítási összekötő- és biztosító szekrénnyel,földmunkával és betonalappal,lámpatest és fényforrás nélkül,
kör keresztmetszetű,
teleszkópikus,
talplemezes kivitelben,
3-6,5 méter fénypontmagasság között
ALO-300 teleszkópikus, talpas alumínium oszlop, 3 m magas, porszórtAlumínium oszlop elhelyezése, natúr eloxált vagy porszórt felületvédelemmel,közvilágítási összekötő- és biztosító szekrénnyel,földmunkával és betonalappal,lámpatest és fényforrás nélkül,
kör keresztmetszetű,
teleszkópikus,
talplemezes kivitelben,
3-6,5 méter fénypontmagasság között
ALO-300 teleszkópikus, talpas alumínium oszlop, 3 m magas, porszórt</t>
  </si>
  <si>
    <t>29.</t>
  </si>
  <si>
    <t xml:space="preserve">71-010-3750266 
71-010-3750266 
71-010-3750266 
</t>
  </si>
  <si>
    <t>Közvilágítási lámpatest elhelyezése előreelkészített tartószerkezetre,
LED-es
ADVANCE (HOLUX) AB1, LED-es közvilágítási lámpatest, 16W / 1950lm, semlegesfehér (4000K), IP66 Csz:1-27-15-0034Közvilágítási lámpatest elhelyezése előreelkészített tartószerkezetre,
LED-es
ADVANCE (HOLUX) AB1, LED-es közvilágítási lámpatest, 16W / 1950lm, semlegesfehér (4000K), IP66 Csz:1-27-15-0034Közvilágítási lámpatest elhelyezése előreelkészített tartószerkezetre,
LED-es
ADVANCE (HOLUX) AB1, LED-es közvilágítási lámpatest, 16W / 1950lm, semlegesfehér (4000K), IP66 Csz:1-27-15-0034</t>
  </si>
  <si>
    <t>30.</t>
  </si>
  <si>
    <t xml:space="preserve">71-006-0762402 </t>
  </si>
  <si>
    <t>Fénykapcsoló elhelyezése sík szerelőlapra
GANZ KK GFK 3 fénykapcsoló bekapcsolási megvilágítás: 10...25 lxFénykapcsoló elhelyezése sík szerelőlapra
GANZ KK GFK 3 fénykapcsoló bekapcsolási megvilágítás: 10...25 lxFénykapcsoló elhelyezése sík szerelőlapra
GANZ KK GFK 3 fénykapcsoló bekapcsolási megvilágítás: 10...25 lx</t>
  </si>
  <si>
    <t>31.</t>
  </si>
  <si>
    <t xml:space="preserve">71-010-2532040 </t>
  </si>
  <si>
    <t>Akkumulátoros vészvilágítási lámpatestekelhelyezése,
saját akkumlátoros,
készenléti üzemű,
falonkívüli kivitelben,
kompakt fénycsöves
LEGRAND G5 tartalékvilágítási lámpatest 11 W standard,készenléti üzemmódú ,1h,500 lm R: 061744Akkumulátoros vészvilágítási lámpatestekelhelyezése,
saját akkumlátoros,
készenléti üzemű,
falonkívüli kivitelben,
kompakt fénycsöves
LEGRAND G5 tartalékvilágítási lámpatest 11 W standard,készenléti üzemmódú ,1h,500 lm R: 061744</t>
  </si>
  <si>
    <t>32.</t>
  </si>
  <si>
    <t xml:space="preserve">71-005-2644105 </t>
  </si>
  <si>
    <t>Komplett világítási szerelvények;
Falonkívüli mozgásérzékelős kapcsoló elhelyezése
VI-KO Irena mennyezeti mozgásérzékelő, 360°-os, 12 m hatótáv., fekete, IP20, Csz: VT-275bKomplett világítási szerelvények;
Falonkívüli mozgásérzékelős kapcsoló elhelyezése
VI-KO Irena mennyezeti mozgásérzékelő, 360°-os, 12 m hatótáv., fekete, IP20, Csz: VT-275b</t>
  </si>
  <si>
    <t>33.</t>
  </si>
  <si>
    <t xml:space="preserve">71-005-0733461 </t>
  </si>
  <si>
    <t>Fali kapcsolók elhelyezése,
süllyesztve, 10A
kétpólusú kapcsolók
Schrack ELSO komplett szerelvény, süllyesztett, IP44, AQUA-IN, kétpólusú kapcsoló, 16A, 250V AC, csavaros bekötésű, fehér (krém), Csz: EL411200--Fali kapcsolók elhelyezése,
süllyesztve, 10A
kétpólusú kapcsolók
Schrack ELSO komplett szerelvény, süllyesztett, IP44, AQUA-IN, kétpólusú kapcsoló, 16A, 250V AC, csavaros bekötésű, fehér (krém), Csz: EL411200--</t>
  </si>
  <si>
    <t>34.</t>
  </si>
  <si>
    <t xml:space="preserve">71-005-2458704 </t>
  </si>
  <si>
    <t>Csatlakozóaljzat elhelyezése,
süllyesztve, 16A,
földelt,
egyes csatlakozóaljzat (2P+F)
LEGRAND Cariva 2P+F csatlakozóaljzat bézs R: 773920Csatlakozóaljzat elhelyezése,
süllyesztve, 16A,
földelt,
egyes csatlakozóaljzat (2P+F)
LEGRAND Cariva 2P+F csatlakozóaljzat bézs R: 773920</t>
  </si>
  <si>
    <t>35.</t>
  </si>
  <si>
    <t xml:space="preserve">71-005-0734795 </t>
  </si>
  <si>
    <t>Fali kapcsolók elhelyezése,
előre elkészített tartószerkezetre,falon kívüli, 10A
kétpólusú kapcsoló
vízmentes IP 44, IP 55
BERKER AQUATEC kapcsoló, kétpólusú, visszajelzős, IP44, Cikkszám: B00317205Fali kapcsolók elhelyezése,
előre elkészített tartószerkezetre,falon kívüli, 10A
kétpólusú kapcsoló
vízmentes IP 44, IP 55
BERKER AQUATEC kapcsoló, kétpólusú, visszajelzős, IP44, Cikkszám: B00317205</t>
  </si>
  <si>
    <t>36.</t>
  </si>
  <si>
    <t>71-005-0733570</t>
  </si>
  <si>
    <t>Komplett világítási szerelvények;
Csatlakozóaljzat elhelyezése,
előre elkészített tartószerkezetre, falon kívül, 16A,
földelt,
egyes csatlakozóaljzat (2P+F)
BERKER AQUATEC dugaszolóaljzat, feliratozható, IP44, Cikkszám: B00474105Komplett világítási szerelvények;
Csatlakozóaljzat elhelyezése,
előre elkészített tartószerkezetre, falon kívül, 16A,
földelt,
egyes csatlakozóaljzat (2P+F)
BERKER AQUATEC dugaszolóaljzat, feliratozható, IP44, Cikkszám: B00474105</t>
  </si>
  <si>
    <t>37.</t>
  </si>
  <si>
    <t xml:space="preserve">71-007-0771770 </t>
  </si>
  <si>
    <t>Egyéb kézi működtetésű terheléskapcsoló elhelyezése,
műanyag tokozással,
63 A-ig,
3 pólusú
GANZ KK KKM0-20-6002 tokozatba szerelt, 3 pólusú, 0-1 állású be-ki kapcsolóEgyéb kézi működtetésű terheléskapcsoló elhelyezése,
műanyag tokozással,
63 A-ig,
3 pólusú
GANZ KK KKM0-20-6002 tokozatba szerelt, 3 pólusú, 0-1 állású be-ki kapcsoló</t>
  </si>
  <si>
    <t>38.</t>
  </si>
  <si>
    <t xml:space="preserve">71-007-0771816 </t>
  </si>
  <si>
    <t xml:space="preserve">Egyéb kézi működtetésű terheléskapcsoló elhelyezése,
műanyag tokozással,
63 A-ig,
3 pólusú
GANZ KK KKM1-32-6002-M1 tokozatba szerelt, 3 pólusú, 0-1 állású be-ki kapcsoló megnövelt tokozásban
Egyéb kézi működtetésű terheléskapcsoló elhelyezése,
műanyag tokozással,
63 A-ig,
3 pólusú
GANZ KK KKM1-32-6002-M1 tokozatba szerelt, 3 pólusú, 0-1 állású be-ki kapcsoló megnövelt tokozásban
</t>
  </si>
  <si>
    <t>39.</t>
  </si>
  <si>
    <t xml:space="preserve">71-007-2506801 </t>
  </si>
  <si>
    <t>Vészleállító kapcsoló (biztonsági kapcsoló) elhelyezése, IP 65 védettségű előlappal,
műanyag tokozással,
háromsarkú,
64A-ig
LEGRAND Tokozott főkapcsoló 3P 25A R: 022173Vészleállító kapcsoló (biztonsági kapcsoló) elhelyezése, IP 65 védettségű előlappal,
műanyag tokozással,
háromsarkú,
64A-ig
LEGRAND Tokozott főkapcsoló 3P 25A R: 022173</t>
  </si>
  <si>
    <t>40.</t>
  </si>
  <si>
    <t xml:space="preserve">71-002-0726472 </t>
  </si>
  <si>
    <t>Kábelárokban homokágy készítése10 cm vastagságban,
0,41-0,60 m árokszélességigKábelárokban homokágy készítése10 cm vastagságban,
0,41-0,60 m árokszélességig</t>
  </si>
  <si>
    <t>41.</t>
  </si>
  <si>
    <t xml:space="preserve">71-002-0726540 </t>
  </si>
  <si>
    <t>Kábeljelző szalag elhelyezése
Műanyag kábeljelölő szalag, 100x0.2 mmKábeljelző szalag elhelyezése
Műanyag kábeljelölő szalag, 100x0.2 mm</t>
  </si>
  <si>
    <t>100m</t>
  </si>
  <si>
    <t>42.</t>
  </si>
  <si>
    <t xml:space="preserve">71-002-0726511 </t>
  </si>
  <si>
    <t xml:space="preserve">
Kábeltéglázásválaszfal téglával,
fedőtéglaként hosszirányban
Kábeltéglázásválaszfal téglával,
fedőtéglaként hosszirányban</t>
  </si>
  <si>
    <t>43.</t>
  </si>
  <si>
    <t xml:space="preserve">71-013-0818863 </t>
  </si>
  <si>
    <t>földelő rúd vagy cső,
4 m hosszúságig
Rúdföldelő 25 mm köracélból 2 méter hosszúföldelő rúd vagy cső,
4 m hosszúságig
Rúdföldelő 25 mm köracélból 2 méter hosszú</t>
  </si>
  <si>
    <t>44.</t>
  </si>
  <si>
    <t xml:space="preserve">71-013-0818192 </t>
  </si>
  <si>
    <t>Földelővezető elhelyezése meglévő földárokba,
köracélból,
átmérő: 20 mm-ig
OBO horganyzott köracél, 10 mm, RD 10, R.sz.: 5021103Földelővezető elhelyezése meglévő földárokba,
köracélból,
átmérő: 20 mm-ig
OBO horganyzott köracél, 10 mm, RD 10, R.sz.: 5021103</t>
  </si>
  <si>
    <t>45.</t>
  </si>
  <si>
    <t xml:space="preserve">71-013-0816565 </t>
  </si>
  <si>
    <t>Villám- és érintésvédelmi hálózatok
Villámhárító felfogóvezető szerelése,előre elkészített tartószerkezetre,sodronyból, kör- vagy laposacélból,
meredek tetőn, tartóra szerelve,
60 mm˛-ig
OBO horganyzott köracél, 8 mm, RD8, R.sz.: 5021081Villám- és érintésvédelmi hálózatok
Villámhárító felfogóvezető szerelése,előre elkészített tartószerkezetre,sodronyból, kör- vagy laposacélból,
meredek tetőn, tartóra szerelve,
60 mm˛-ig
OBO horganyzott köracél, 8 mm, RD8, R.sz.: 5021081</t>
  </si>
  <si>
    <t>46.</t>
  </si>
  <si>
    <t xml:space="preserve">71-013-0817105 </t>
  </si>
  <si>
    <t>Villámhárító levezető szerelése,előre elkészített tartószerkezetre,sodronyból, kör- vagy laposacélból,épületszerkezeten kívül,
tartóra szerelve,
60 mm˛-ig
OBO horganyzott köracél, 8 mm, RD8, R.sz.: 5021081Villámhárító levezető szerelése,előre elkészített tartószerkezetre,sodronyból, kör- vagy laposacélból,épületszerkezeten kívül,
tartóra szerelve,
60 mm˛-ig
OBO horganyzott köracél, 8 mm, RD8, R.sz.: 5021081</t>
  </si>
  <si>
    <t>47.</t>
  </si>
  <si>
    <t xml:space="preserve">71-013-0819616 </t>
  </si>
  <si>
    <t>Villámvédelmi hálózat tartószerkezeteinek szerelése,
levezető téglaszerkezetbe rögzített bilinccsel
OBO vezetéktartó, 8/10 mm körvezetőhöz, 150 mm hosszú, becsavarható, R.sz.: 5227151</t>
  </si>
  <si>
    <t>48.</t>
  </si>
  <si>
    <t xml:space="preserve">71-013-0818972 </t>
  </si>
  <si>
    <t>Villám- és érintésvédelmi hálózat tartozékainak szerelése,
mérési hely kialakítása (vizsgáló összekötő)
OBO vizsgáló összekötő, 2 csavaros, 8/10-es köracélhoz, R.sz.: 5315506</t>
  </si>
  <si>
    <t>49.</t>
  </si>
  <si>
    <t xml:space="preserve">71-013-0819490 </t>
  </si>
  <si>
    <t>Villám- és érintésvédelmi hálózatok
Villám és érintésvédelmi mérés és jegyzőkönyv készítése</t>
  </si>
  <si>
    <t>mp*</t>
  </si>
  <si>
    <t>50.</t>
  </si>
  <si>
    <t xml:space="preserve">71-013-0819473 </t>
  </si>
  <si>
    <t>Érintésvédelmi hálózat tartozékainak szerelése,
nagykiterjedésű fémtárgy földelő kötése</t>
  </si>
  <si>
    <t>51.</t>
  </si>
  <si>
    <t xml:space="preserve">71-013-0819432 </t>
  </si>
  <si>
    <t>Érintésvédelmi hálózat tartozékainak szerelése,
épületgépészeti csőhálózat földelő kötése
Földelő szerelvény 1"</t>
  </si>
  <si>
    <t>Épületautomatika - felügyelet (Gyengeáram) : Göncruszka, Óvoda u. HRSZ 192. Óvoda bővítése</t>
  </si>
  <si>
    <t xml:space="preserve">72-011-1394504 </t>
  </si>
  <si>
    <t>Alközpont elhelyezése előre elkészített tartószerkezetre,
digitális,
központi egységének elhelyezése, előre elhelyezett falraszerelt szekrényben,
bővíthető központok,
max. 12-128 zóna között
max. 64 zónáig bővíthető riasztó központ
MASCO SATEL Integra64 riasztóközpont, 16/64 zóna és egyszerre 4 féle módon csatl. bővítő paneleket (BUSZ, I/O, címzett és rádiós)</t>
  </si>
  <si>
    <t xml:space="preserve">72-011-1656283 </t>
  </si>
  <si>
    <t>LCD-s kezelő egységek
kétsoros kijelzővel
MASCO CA5KLCDL SATEL LCD-s kezelő CA5P központhoz, nagyméretű 2x16 karakteres kijelző szöveges üzenetekkel, valósidejű idő és dátumjelzéssel</t>
  </si>
  <si>
    <t xml:space="preserve">72-011-1656966 </t>
  </si>
  <si>
    <t xml:space="preserve">behatolás érzékelő egységeinek felszerelése,
analóg mozgásérzékelő (infra),
beltéri
falra szerelhető kivitelben, tartó elhelyezésével
MASCO GRAPHITE SATEL duál érzékelős passzív infra, 88,5°
</t>
  </si>
  <si>
    <t xml:space="preserve">72-011-1655225 </t>
  </si>
  <si>
    <t>Alközpont elhelyezése előre elkészített tartószerkezetre,
digitális,
kezelő egységek felszerelése, falra történő rögzítéssel,
LCD kezelő egységek
MASCO DM12-0,8C DIAMEC akkumulátor biztonságtechnikai rendsz.és elektromos játékokhoz, 12V, 0,8Ah, 96x25x62 mm, 0,35 kg, C1-es kábellel és csatlakozóval</t>
  </si>
  <si>
    <t xml:space="preserve">72-011-1657363 </t>
  </si>
  <si>
    <t>behatolás érzékelő egységeinek felszerelése,
hang- fényjelző (sziréna) elhelyezése
kültéri sziréna
MASCO SD3001 SATEL kültéri hang-fényjelző, narancssárga színű xenon fényjelzővel fehér színű tojásdad, kétszeres szabotázsvédett, polykarbonát-fém ház,</t>
  </si>
  <si>
    <t xml:space="preserve">72-011-1657794 </t>
  </si>
  <si>
    <t xml:space="preserve">behatolás érzékelő egységeinek felszerelése,
nyitás érzékelő elhelyezése
MASCO SK1 SATEL mágneses érzékelőpár, felületre csavarozható, téglatest alakú, fehér műanyag házban, hatótáv 15-18 mm, kb. 35 cm-es vezeték
</t>
  </si>
  <si>
    <t>K-tételek : Göncruszka, Óvoda u. HRSZ 192. Óvoda bővítése</t>
  </si>
  <si>
    <t>Ár összes nem MVH</t>
  </si>
  <si>
    <t>K-tétel</t>
  </si>
  <si>
    <t>E1-1 jelű alelosztó berendezés legyártva, bekötve kompletten</t>
  </si>
  <si>
    <t>Elektromos kiviteli tervek elkészítése</t>
  </si>
  <si>
    <t>K-tételek összesen :</t>
  </si>
  <si>
    <t>Göncruszka, Óvoda u. HRSZ 192. Óvoda bővítése</t>
  </si>
  <si>
    <t>Épületvillamosság</t>
  </si>
  <si>
    <t>anyag</t>
  </si>
  <si>
    <t>díj</t>
  </si>
  <si>
    <t>Összesen MVH-s</t>
  </si>
  <si>
    <t>Összesen nem MVH-s</t>
  </si>
  <si>
    <t>Munkanemek összesen (MVH kódos)</t>
  </si>
  <si>
    <t>Alépítményi munkák</t>
  </si>
  <si>
    <t>Építőmesteri munkák</t>
  </si>
  <si>
    <t>Villanyszerelés</t>
  </si>
  <si>
    <t>Épületautomatika, -felügyelet (Gyengeáram)</t>
  </si>
  <si>
    <t>K-tételek</t>
  </si>
  <si>
    <t>összesen:</t>
  </si>
  <si>
    <t>(Ft ÁFA nélkül)</t>
  </si>
  <si>
    <t>+ ÁFA</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</si>
</sst>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 _F_t"/>
    <numFmt numFmtId="166" formatCode="#,##0&quot; Ft&quot;"/>
  </numFmts>
  <fonts count="51">
    <font>
      <sz val="10"/>
      <name val="Arial"/>
      <family val="2"/>
    </font>
    <font>
      <sz val="10"/>
      <name val="Arial CE"/>
      <family val="2"/>
    </font>
    <font>
      <sz val="10"/>
      <name val="Times New Roman"/>
      <family val="1"/>
    </font>
    <font>
      <b/>
      <sz val="12"/>
      <name val="Times New Roman"/>
      <family val="1"/>
    </font>
    <font>
      <b/>
      <sz val="10"/>
      <name val="Times New Roman"/>
      <family val="1"/>
    </font>
    <font>
      <b/>
      <sz val="9"/>
      <name val="Times New Roman"/>
      <family val="1"/>
    </font>
    <font>
      <sz val="9"/>
      <name val="Times New Roman"/>
      <family val="1"/>
    </font>
    <font>
      <b/>
      <sz val="9"/>
      <name val="Arial CE"/>
      <family val="2"/>
    </font>
    <font>
      <sz val="12"/>
      <name val="Times New Roman"/>
      <family val="1"/>
    </font>
    <font>
      <sz val="8"/>
      <name val="Times New Roman"/>
      <family val="1"/>
    </font>
    <font>
      <sz val="11"/>
      <name val="Arial"/>
      <family val="2"/>
    </font>
    <font>
      <b/>
      <sz val="12"/>
      <name val="Arial"/>
      <family val="2"/>
    </font>
    <font>
      <sz val="12"/>
      <name val="Arial"/>
      <family val="2"/>
    </font>
    <font>
      <b/>
      <sz val="10"/>
      <name val="Arial"/>
      <family val="2"/>
    </font>
    <font>
      <b/>
      <sz val="11"/>
      <name val="Arial"/>
      <family val="2"/>
    </font>
    <font>
      <b/>
      <sz val="18"/>
      <name val="Arial"/>
      <family val="2"/>
    </font>
    <font>
      <b/>
      <sz val="1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theme="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5700"/>
      <name val="Calibri"/>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7"/>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1" borderId="5" applyNumberFormat="0" applyAlignment="0" applyProtection="0"/>
    <xf numFmtId="43" fontId="0" fillId="0" borderId="0" applyFill="0" applyBorder="0" applyAlignment="0" applyProtection="0"/>
    <xf numFmtId="41" fontId="0" fillId="0" borderId="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0" fillId="22" borderId="7" applyNumberFormat="0" applyFont="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5" fillId="30"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44" fontId="0" fillId="0" borderId="0" applyFill="0" applyBorder="0" applyAlignment="0" applyProtection="0"/>
    <xf numFmtId="42" fontId="0" fillId="0" borderId="0" applyFill="0" applyBorder="0" applyAlignment="0" applyProtection="0"/>
    <xf numFmtId="0" fontId="48" fillId="31" borderId="0" applyNumberFormat="0" applyBorder="0" applyAlignment="0" applyProtection="0"/>
    <xf numFmtId="0" fontId="49" fillId="32" borderId="0" applyNumberFormat="0" applyBorder="0" applyAlignment="0" applyProtection="0"/>
    <xf numFmtId="0" fontId="50" fillId="30" borderId="1" applyNumberFormat="0" applyAlignment="0" applyProtection="0"/>
    <xf numFmtId="9" fontId="0" fillId="0" borderId="0" applyFill="0" applyBorder="0" applyAlignment="0" applyProtection="0"/>
  </cellStyleXfs>
  <cellXfs count="85">
    <xf numFmtId="0" fontId="0" fillId="0" borderId="0" xfId="0" applyAlignment="1">
      <alignment/>
    </xf>
    <xf numFmtId="0" fontId="2" fillId="0" borderId="0" xfId="15" applyFont="1" applyAlignment="1">
      <alignment horizontal="left" vertical="top" wrapText="1"/>
      <protection/>
    </xf>
    <xf numFmtId="0" fontId="2" fillId="0" borderId="0" xfId="15" applyFont="1" applyAlignment="1">
      <alignment vertical="top" wrapText="1"/>
      <protection/>
    </xf>
    <xf numFmtId="0" fontId="2" fillId="0" borderId="0" xfId="15" applyFont="1" applyAlignment="1">
      <alignment vertical="top"/>
      <protection/>
    </xf>
    <xf numFmtId="164" fontId="2" fillId="0" borderId="0" xfId="15" applyNumberFormat="1" applyFont="1" applyAlignment="1">
      <alignment vertical="center"/>
      <protection/>
    </xf>
    <xf numFmtId="164" fontId="2" fillId="0" borderId="0" xfId="15" applyNumberFormat="1" applyFont="1">
      <alignment/>
      <protection/>
    </xf>
    <xf numFmtId="0" fontId="2" fillId="0" borderId="0" xfId="15" applyFont="1">
      <alignment/>
      <protection/>
    </xf>
    <xf numFmtId="0" fontId="3" fillId="0" borderId="0" xfId="15" applyFont="1" applyBorder="1" applyAlignment="1">
      <alignment horizontal="center" vertical="top" wrapText="1"/>
      <protection/>
    </xf>
    <xf numFmtId="0" fontId="4" fillId="0" borderId="0" xfId="15" applyFont="1" applyAlignment="1">
      <alignment horizontal="left" vertical="top" wrapText="1"/>
      <protection/>
    </xf>
    <xf numFmtId="0" fontId="4" fillId="0" borderId="0" xfId="15" applyFont="1" applyBorder="1" applyAlignment="1">
      <alignment horizontal="center" vertical="top" wrapText="1"/>
      <protection/>
    </xf>
    <xf numFmtId="3" fontId="2" fillId="0" borderId="0" xfId="15" applyNumberFormat="1" applyFont="1" applyAlignment="1">
      <alignment vertical="top"/>
      <protection/>
    </xf>
    <xf numFmtId="164" fontId="5" fillId="0" borderId="0" xfId="15" applyNumberFormat="1" applyFont="1" applyAlignment="1">
      <alignment horizontal="center" vertical="center" wrapText="1"/>
      <protection/>
    </xf>
    <xf numFmtId="164" fontId="5" fillId="0" borderId="0" xfId="15" applyNumberFormat="1" applyFont="1" applyAlignment="1">
      <alignment horizontal="center" wrapText="1"/>
      <protection/>
    </xf>
    <xf numFmtId="2" fontId="5" fillId="0" borderId="0" xfId="15" applyNumberFormat="1" applyFont="1" applyAlignment="1">
      <alignment horizontal="center" wrapText="1"/>
      <protection/>
    </xf>
    <xf numFmtId="0" fontId="6" fillId="0" borderId="0" xfId="15" applyFont="1" applyAlignment="1">
      <alignment horizontal="left" vertical="top" wrapText="1"/>
      <protection/>
    </xf>
    <xf numFmtId="0" fontId="7" fillId="0" borderId="10" xfId="15" applyFont="1" applyBorder="1">
      <alignment/>
      <protection/>
    </xf>
    <xf numFmtId="0" fontId="2" fillId="0" borderId="0" xfId="15" applyFont="1" applyAlignment="1">
      <alignment wrapText="1"/>
      <protection/>
    </xf>
    <xf numFmtId="3" fontId="2" fillId="0" borderId="0" xfId="15" applyNumberFormat="1" applyFont="1" applyAlignment="1">
      <alignment/>
      <protection/>
    </xf>
    <xf numFmtId="164" fontId="2" fillId="0" borderId="0" xfId="15" applyNumberFormat="1" applyFont="1" applyAlignment="1">
      <alignment/>
      <protection/>
    </xf>
    <xf numFmtId="164" fontId="4" fillId="0" borderId="0" xfId="15" applyNumberFormat="1" applyFont="1" applyAlignment="1">
      <alignment/>
      <protection/>
    </xf>
    <xf numFmtId="164" fontId="6" fillId="0" borderId="0" xfId="15" applyNumberFormat="1" applyFont="1" applyAlignment="1">
      <alignment/>
      <protection/>
    </xf>
    <xf numFmtId="0" fontId="2" fillId="0" borderId="0" xfId="15" applyFont="1" applyAlignment="1">
      <alignment/>
      <protection/>
    </xf>
    <xf numFmtId="0" fontId="4" fillId="0" borderId="0" xfId="15" applyFont="1" applyAlignment="1">
      <alignment vertical="top" wrapText="1"/>
      <protection/>
    </xf>
    <xf numFmtId="164" fontId="4" fillId="0" borderId="0" xfId="15" applyNumberFormat="1" applyFont="1">
      <alignment/>
      <protection/>
    </xf>
    <xf numFmtId="0" fontId="2" fillId="0" borderId="0" xfId="15" applyFont="1" applyBorder="1" applyAlignment="1">
      <alignment horizontal="left" vertical="top" wrapText="1"/>
      <protection/>
    </xf>
    <xf numFmtId="0" fontId="8" fillId="0" borderId="0" xfId="15" applyFont="1" applyBorder="1" applyAlignment="1">
      <alignment vertical="top" wrapText="1"/>
      <protection/>
    </xf>
    <xf numFmtId="0" fontId="8" fillId="0" borderId="0" xfId="15" applyFont="1" applyAlignment="1">
      <alignment vertical="top" wrapText="1"/>
      <protection/>
    </xf>
    <xf numFmtId="0" fontId="8" fillId="0" borderId="0" xfId="15" applyFont="1" applyAlignment="1">
      <alignment vertical="top"/>
      <protection/>
    </xf>
    <xf numFmtId="164" fontId="8" fillId="0" borderId="0" xfId="15" applyNumberFormat="1" applyFont="1" applyAlignment="1">
      <alignment vertical="center"/>
      <protection/>
    </xf>
    <xf numFmtId="164" fontId="8" fillId="0" borderId="0" xfId="15" applyNumberFormat="1" applyFont="1">
      <alignment/>
      <protection/>
    </xf>
    <xf numFmtId="0" fontId="2" fillId="0" borderId="0" xfId="15" applyFont="1" applyBorder="1" applyAlignment="1">
      <alignment vertical="top" wrapText="1"/>
      <protection/>
    </xf>
    <xf numFmtId="0" fontId="6" fillId="0" borderId="0" xfId="15" applyFont="1" applyAlignment="1">
      <alignment vertical="top" wrapText="1"/>
      <protection/>
    </xf>
    <xf numFmtId="0" fontId="9" fillId="0" borderId="0" xfId="15" applyFont="1" applyAlignment="1">
      <alignment horizontal="left" vertical="top" wrapText="1"/>
      <protection/>
    </xf>
    <xf numFmtId="2" fontId="8" fillId="0" borderId="0" xfId="15" applyNumberFormat="1" applyFont="1" applyAlignment="1">
      <alignment vertical="center"/>
      <protection/>
    </xf>
    <xf numFmtId="2" fontId="8" fillId="0" borderId="0" xfId="15" applyNumberFormat="1" applyFont="1">
      <alignment/>
      <protection/>
    </xf>
    <xf numFmtId="2" fontId="3" fillId="0" borderId="0" xfId="15" applyNumberFormat="1" applyFont="1">
      <alignment/>
      <protection/>
    </xf>
    <xf numFmtId="0" fontId="6" fillId="0" borderId="0" xfId="15" applyFont="1" applyAlignment="1">
      <alignment/>
      <protection/>
    </xf>
    <xf numFmtId="0" fontId="5" fillId="0" borderId="0" xfId="15" applyFont="1" applyAlignment="1">
      <alignment horizontal="left" vertical="top" wrapText="1"/>
      <protection/>
    </xf>
    <xf numFmtId="3" fontId="8" fillId="0" borderId="0" xfId="15" applyNumberFormat="1" applyFont="1" applyAlignment="1">
      <alignment vertical="top"/>
      <protection/>
    </xf>
    <xf numFmtId="2" fontId="4" fillId="0" borderId="0" xfId="15" applyNumberFormat="1" applyFont="1" applyAlignment="1">
      <alignment horizontal="center" vertical="center" wrapText="1"/>
      <protection/>
    </xf>
    <xf numFmtId="2" fontId="4" fillId="0" borderId="0" xfId="15" applyNumberFormat="1" applyFont="1" applyAlignment="1">
      <alignment horizontal="center" wrapText="1"/>
      <protection/>
    </xf>
    <xf numFmtId="0" fontId="5" fillId="0" borderId="10" xfId="15" applyFont="1" applyBorder="1" applyAlignment="1">
      <alignment wrapText="1"/>
      <protection/>
    </xf>
    <xf numFmtId="4" fontId="2" fillId="0" borderId="0" xfId="15" applyNumberFormat="1" applyFont="1" applyAlignment="1">
      <alignment/>
      <protection/>
    </xf>
    <xf numFmtId="0" fontId="5" fillId="0" borderId="0" xfId="15" applyFont="1" applyBorder="1">
      <alignment/>
      <protection/>
    </xf>
    <xf numFmtId="164" fontId="4" fillId="0" borderId="0" xfId="15" applyNumberFormat="1" applyFont="1" applyAlignment="1">
      <alignment vertical="center"/>
      <protection/>
    </xf>
    <xf numFmtId="2" fontId="2" fillId="0" borderId="0" xfId="15" applyNumberFormat="1" applyFont="1" applyAlignment="1">
      <alignment vertical="center"/>
      <protection/>
    </xf>
    <xf numFmtId="2" fontId="2" fillId="0" borderId="0" xfId="15" applyNumberFormat="1" applyFont="1">
      <alignment/>
      <protection/>
    </xf>
    <xf numFmtId="1" fontId="4" fillId="0" borderId="0" xfId="15" applyNumberFormat="1" applyFont="1">
      <alignment/>
      <protection/>
    </xf>
    <xf numFmtId="0" fontId="2" fillId="0" borderId="0" xfId="15" applyFont="1" applyBorder="1" applyAlignment="1">
      <alignment horizontal="center" vertical="top" wrapText="1"/>
      <protection/>
    </xf>
    <xf numFmtId="0" fontId="8" fillId="0" borderId="0" xfId="15" applyFont="1" applyBorder="1" applyAlignment="1">
      <alignment horizontal="center" vertical="top" wrapText="1"/>
      <protection/>
    </xf>
    <xf numFmtId="1" fontId="10" fillId="0" borderId="0" xfId="15" applyNumberFormat="1" applyFont="1" applyAlignment="1">
      <alignment/>
      <protection/>
    </xf>
    <xf numFmtId="1" fontId="10" fillId="0" borderId="0" xfId="15" applyNumberFormat="1" applyFont="1">
      <alignment/>
      <protection/>
    </xf>
    <xf numFmtId="3" fontId="10" fillId="0" borderId="0" xfId="15" applyNumberFormat="1" applyFont="1" applyAlignment="1">
      <alignment horizontal="center"/>
      <protection/>
    </xf>
    <xf numFmtId="3" fontId="11" fillId="0" borderId="0" xfId="15" applyNumberFormat="1" applyFont="1" applyAlignment="1">
      <alignment horizontal="center" wrapText="1"/>
      <protection/>
    </xf>
    <xf numFmtId="1" fontId="12" fillId="0" borderId="0" xfId="15" applyNumberFormat="1" applyFont="1">
      <alignment/>
      <protection/>
    </xf>
    <xf numFmtId="1" fontId="11" fillId="0" borderId="0" xfId="15" applyNumberFormat="1" applyFont="1" applyAlignment="1">
      <alignment horizontal="center" vertical="center"/>
      <protection/>
    </xf>
    <xf numFmtId="1" fontId="13" fillId="0" borderId="0" xfId="15" applyNumberFormat="1" applyFont="1" applyAlignment="1">
      <alignment horizontal="center" vertical="center"/>
      <protection/>
    </xf>
    <xf numFmtId="1" fontId="13" fillId="0" borderId="0" xfId="15" applyNumberFormat="1" applyFont="1">
      <alignment/>
      <protection/>
    </xf>
    <xf numFmtId="3" fontId="12" fillId="0" borderId="0" xfId="15" applyNumberFormat="1" applyFont="1" applyAlignment="1">
      <alignment horizontal="center"/>
      <protection/>
    </xf>
    <xf numFmtId="1" fontId="14" fillId="0" borderId="0" xfId="15" applyNumberFormat="1" applyFont="1" applyAlignment="1">
      <alignment vertical="top"/>
      <protection/>
    </xf>
    <xf numFmtId="1" fontId="11" fillId="0" borderId="0" xfId="15" applyNumberFormat="1" applyFont="1" applyAlignment="1">
      <alignment vertical="top"/>
      <protection/>
    </xf>
    <xf numFmtId="3" fontId="12" fillId="0" borderId="11" xfId="15" applyNumberFormat="1" applyFont="1" applyBorder="1" applyAlignment="1">
      <alignment horizontal="right"/>
      <protection/>
    </xf>
    <xf numFmtId="1" fontId="11" fillId="0" borderId="0" xfId="15" applyNumberFormat="1" applyFont="1">
      <alignment/>
      <protection/>
    </xf>
    <xf numFmtId="3" fontId="11" fillId="0" borderId="12" xfId="15" applyNumberFormat="1" applyFont="1" applyBorder="1" applyAlignment="1">
      <alignment horizontal="right"/>
      <protection/>
    </xf>
    <xf numFmtId="1" fontId="10" fillId="0" borderId="12" xfId="15" applyNumberFormat="1" applyFont="1" applyBorder="1">
      <alignment/>
      <protection/>
    </xf>
    <xf numFmtId="1" fontId="12" fillId="0" borderId="0" xfId="15" applyNumberFormat="1" applyFont="1" applyAlignment="1">
      <alignment vertical="top" wrapText="1"/>
      <protection/>
    </xf>
    <xf numFmtId="3" fontId="12" fillId="33" borderId="12" xfId="15" applyNumberFormat="1" applyFont="1" applyFill="1" applyBorder="1" applyAlignment="1">
      <alignment horizontal="right"/>
      <protection/>
    </xf>
    <xf numFmtId="1" fontId="11" fillId="0" borderId="0" xfId="15" applyNumberFormat="1" applyFont="1" applyAlignment="1">
      <alignment wrapText="1"/>
      <protection/>
    </xf>
    <xf numFmtId="1" fontId="10" fillId="0" borderId="0" xfId="15" applyNumberFormat="1" applyFont="1" applyAlignment="1">
      <alignment horizontal="right" vertical="top"/>
      <protection/>
    </xf>
    <xf numFmtId="1" fontId="12" fillId="0" borderId="0" xfId="15" applyNumberFormat="1" applyFont="1" applyAlignment="1">
      <alignment wrapText="1"/>
      <protection/>
    </xf>
    <xf numFmtId="165" fontId="11" fillId="0" borderId="12" xfId="15" applyNumberFormat="1" applyFont="1" applyBorder="1" applyAlignment="1">
      <alignment/>
      <protection/>
    </xf>
    <xf numFmtId="1" fontId="10" fillId="0" borderId="0" xfId="15" applyNumberFormat="1" applyFont="1" applyAlignment="1">
      <alignment horizontal="right"/>
      <protection/>
    </xf>
    <xf numFmtId="1" fontId="14" fillId="34" borderId="0" xfId="15" applyNumberFormat="1" applyFont="1" applyFill="1">
      <alignment/>
      <protection/>
    </xf>
    <xf numFmtId="1" fontId="11" fillId="34" borderId="0" xfId="15" applyNumberFormat="1" applyFont="1" applyFill="1">
      <alignment/>
      <protection/>
    </xf>
    <xf numFmtId="3" fontId="11" fillId="34" borderId="12" xfId="15" applyNumberFormat="1" applyFont="1" applyFill="1" applyBorder="1" applyAlignment="1">
      <alignment horizontal="right"/>
      <protection/>
    </xf>
    <xf numFmtId="1" fontId="14" fillId="0" borderId="0" xfId="15" applyNumberFormat="1" applyFont="1">
      <alignment/>
      <protection/>
    </xf>
    <xf numFmtId="1" fontId="10" fillId="0" borderId="0" xfId="15" applyNumberFormat="1" applyFont="1" applyAlignment="1">
      <alignment wrapText="1"/>
      <protection/>
    </xf>
    <xf numFmtId="3" fontId="11" fillId="0" borderId="0" xfId="15" applyNumberFormat="1" applyFont="1" applyBorder="1" applyAlignment="1">
      <alignment horizontal="left"/>
      <protection/>
    </xf>
    <xf numFmtId="3" fontId="11" fillId="0" borderId="0" xfId="15" applyNumberFormat="1" applyFont="1" applyBorder="1" applyAlignment="1">
      <alignment horizontal="right"/>
      <protection/>
    </xf>
    <xf numFmtId="1" fontId="10" fillId="0" borderId="0" xfId="15" applyNumberFormat="1" applyFont="1" applyAlignment="1">
      <alignment horizontal="left" vertical="center" wrapText="1"/>
      <protection/>
    </xf>
    <xf numFmtId="0" fontId="3" fillId="0" borderId="0" xfId="15" applyFont="1" applyBorder="1" applyAlignment="1">
      <alignment horizontal="center" vertical="top" wrapText="1"/>
      <protection/>
    </xf>
    <xf numFmtId="1" fontId="11" fillId="0" borderId="0" xfId="15" applyNumberFormat="1" applyFont="1" applyBorder="1" applyAlignment="1">
      <alignment wrapText="1"/>
      <protection/>
    </xf>
    <xf numFmtId="166" fontId="15" fillId="0" borderId="13" xfId="15" applyNumberFormat="1" applyFont="1" applyBorder="1" applyAlignment="1">
      <alignment horizontal="right" vertical="center" wrapText="1"/>
      <protection/>
    </xf>
    <xf numFmtId="1" fontId="16" fillId="0" borderId="14" xfId="15" applyNumberFormat="1" applyFont="1" applyBorder="1" applyAlignment="1">
      <alignment horizontal="left" vertical="center"/>
      <protection/>
    </xf>
    <xf numFmtId="1" fontId="10" fillId="0" borderId="0" xfId="15" applyNumberFormat="1" applyFont="1" applyBorder="1" applyAlignment="1">
      <alignment horizontal="left" vertical="center" wrapText="1"/>
      <protection/>
    </xf>
  </cellXfs>
  <cellStyles count="48">
    <cellStyle name="Normal" xfId="0"/>
    <cellStyle name="&#13;&#10;JournalTemplate=C:\COMFO\CTALK\JOURSTD.TPL&#13;&#10;LbStateAddress=3 3 0 251 1 89 2 311&#13;&#10;LbStateJou" xfId="15"/>
    <cellStyle name="20% - 1. jelölőszín" xfId="16"/>
    <cellStyle name="20% - 2. jelölőszín" xfId="17"/>
    <cellStyle name="20% - 3. jelölőszín" xfId="18"/>
    <cellStyle name="20% - 4. jelölőszín" xfId="19"/>
    <cellStyle name="20% - 5. jelölőszín" xfId="20"/>
    <cellStyle name="20% - 6. jelölőszín" xfId="21"/>
    <cellStyle name="40% - 1. jelölőszín" xfId="22"/>
    <cellStyle name="40% - 2. jelölőszín" xfId="23"/>
    <cellStyle name="40% - 3. jelölőszín" xfId="24"/>
    <cellStyle name="40% - 4. jelölőszín" xfId="25"/>
    <cellStyle name="40% - 5. jelölőszín" xfId="26"/>
    <cellStyle name="40% - 6. jelölőszín" xfId="27"/>
    <cellStyle name="60% - 1. jelölőszín" xfId="28"/>
    <cellStyle name="60% - 2. jelölőszín" xfId="29"/>
    <cellStyle name="60% - 3. jelölőszín" xfId="30"/>
    <cellStyle name="60% - 4. jelölőszín" xfId="31"/>
    <cellStyle name="60% - 5. jelölőszín" xfId="32"/>
    <cellStyle name="60% - 6. jelölőszín" xfId="33"/>
    <cellStyle name="Bevitel" xfId="34"/>
    <cellStyle name="Cím" xfId="35"/>
    <cellStyle name="Címsor 1" xfId="36"/>
    <cellStyle name="Címsor 2" xfId="37"/>
    <cellStyle name="Címsor 3" xfId="38"/>
    <cellStyle name="Címsor 4" xfId="39"/>
    <cellStyle name="Ellenőrzőcella" xfId="40"/>
    <cellStyle name="Comma" xfId="41"/>
    <cellStyle name="Comma [0]" xfId="42"/>
    <cellStyle name="Figyelmeztetés"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91"/>
  <sheetViews>
    <sheetView view="pageBreakPreview" zoomScale="91" zoomScaleSheetLayoutView="91" zoomScalePageLayoutView="0" workbookViewId="0" topLeftCell="A1">
      <selection activeCell="K3" sqref="K3"/>
    </sheetView>
  </sheetViews>
  <sheetFormatPr defaultColWidth="9.140625" defaultRowHeight="12.75"/>
  <cols>
    <col min="1" max="1" width="2.57421875" style="1" customWidth="1"/>
    <col min="2" max="2" width="13.8515625" style="1" customWidth="1"/>
    <col min="3" max="3" width="28.28125" style="2" customWidth="1"/>
    <col min="4" max="4" width="3.00390625" style="2" customWidth="1"/>
    <col min="5" max="5" width="5.8515625" style="3" customWidth="1"/>
    <col min="6" max="6" width="7.57421875" style="4" customWidth="1"/>
    <col min="7" max="7" width="8.140625" style="5" customWidth="1"/>
    <col min="8" max="8" width="7.57421875" style="4" customWidth="1"/>
    <col min="9" max="9" width="9.421875" style="5" customWidth="1"/>
    <col min="10" max="10" width="8.57421875" style="5" customWidth="1"/>
    <col min="11" max="11" width="8.8515625" style="5" customWidth="1"/>
    <col min="12" max="16384" width="9.140625" style="6" customWidth="1"/>
  </cols>
  <sheetData>
    <row r="1" spans="1:11" ht="33.75" customHeight="1">
      <c r="A1" s="80" t="s">
        <v>0</v>
      </c>
      <c r="B1" s="80"/>
      <c r="C1" s="80"/>
      <c r="D1" s="80"/>
      <c r="E1" s="80"/>
      <c r="F1" s="80"/>
      <c r="G1" s="80"/>
      <c r="H1" s="80"/>
      <c r="I1" s="80"/>
      <c r="J1" s="80"/>
      <c r="K1" s="80"/>
    </row>
    <row r="2" spans="2:11" ht="24">
      <c r="B2" s="8" t="s">
        <v>1</v>
      </c>
      <c r="C2" s="9" t="s">
        <v>2</v>
      </c>
      <c r="E2" s="10"/>
      <c r="F2" s="11" t="s">
        <v>3</v>
      </c>
      <c r="G2" s="12" t="s">
        <v>4</v>
      </c>
      <c r="H2" s="11" t="s">
        <v>5</v>
      </c>
      <c r="I2" s="12" t="s">
        <v>6</v>
      </c>
      <c r="J2" s="13" t="s">
        <v>7</v>
      </c>
      <c r="K2" s="13" t="s">
        <v>8</v>
      </c>
    </row>
    <row r="3" spans="1:14" ht="102">
      <c r="A3" s="14" t="s">
        <v>9</v>
      </c>
      <c r="B3" s="15" t="s">
        <v>10</v>
      </c>
      <c r="C3" s="2" t="s">
        <v>11</v>
      </c>
      <c r="D3" s="16" t="s">
        <v>12</v>
      </c>
      <c r="E3" s="17">
        <v>6</v>
      </c>
      <c r="F3" s="18">
        <f>L3*$L$1</f>
        <v>0</v>
      </c>
      <c r="G3" s="18">
        <v>0</v>
      </c>
      <c r="H3" s="18">
        <f>F3*E3</f>
        <v>0</v>
      </c>
      <c r="I3" s="18">
        <f>G3*E3</f>
        <v>0</v>
      </c>
      <c r="J3" s="19">
        <v>0</v>
      </c>
      <c r="K3" s="19">
        <f>J3*E3</f>
        <v>0</v>
      </c>
      <c r="L3" s="20"/>
      <c r="M3" s="20"/>
      <c r="N3" s="21"/>
    </row>
    <row r="4" spans="1:14" ht="102">
      <c r="A4" s="14" t="s">
        <v>13</v>
      </c>
      <c r="B4" s="15" t="s">
        <v>14</v>
      </c>
      <c r="C4" s="2" t="s">
        <v>15</v>
      </c>
      <c r="D4" s="16" t="s">
        <v>12</v>
      </c>
      <c r="E4" s="17">
        <v>45</v>
      </c>
      <c r="F4" s="18">
        <f>L4*$L$1</f>
        <v>0</v>
      </c>
      <c r="G4" s="18">
        <v>0</v>
      </c>
      <c r="H4" s="18">
        <f>F4*E4</f>
        <v>0</v>
      </c>
      <c r="I4" s="18">
        <f>G4*E4</f>
        <v>0</v>
      </c>
      <c r="J4" s="19">
        <v>0</v>
      </c>
      <c r="K4" s="19">
        <f>J4*E4</f>
        <v>0</v>
      </c>
      <c r="L4" s="20"/>
      <c r="M4" s="20"/>
      <c r="N4" s="21"/>
    </row>
    <row r="5" spans="3:11" ht="12.75">
      <c r="C5" s="22" t="s">
        <v>16</v>
      </c>
      <c r="E5" s="10"/>
      <c r="H5" s="4">
        <f>SUM(H3:H4)</f>
        <v>0</v>
      </c>
      <c r="I5" s="4">
        <f>SUM(I3:I4)</f>
        <v>0</v>
      </c>
      <c r="J5" s="4"/>
      <c r="K5" s="4"/>
    </row>
    <row r="6" spans="3:11" ht="12.75">
      <c r="C6" s="22" t="s">
        <v>17</v>
      </c>
      <c r="I6" s="23">
        <f>SUM(H5:I5)</f>
        <v>0</v>
      </c>
      <c r="J6" s="23"/>
      <c r="K6" s="23">
        <f>SUM(K3:K5)</f>
        <v>0</v>
      </c>
    </row>
    <row r="7" spans="2:11" ht="15.75">
      <c r="B7" s="24"/>
      <c r="C7" s="25"/>
      <c r="D7" s="26"/>
      <c r="E7" s="27"/>
      <c r="F7" s="28"/>
      <c r="G7" s="29"/>
      <c r="H7" s="28"/>
      <c r="I7" s="29"/>
      <c r="J7" s="29"/>
      <c r="K7" s="29"/>
    </row>
    <row r="8" spans="2:3" ht="12.75">
      <c r="B8" s="24"/>
      <c r="C8" s="30"/>
    </row>
    <row r="91" ht="12.75">
      <c r="C91" s="31"/>
    </row>
  </sheetData>
  <sheetProtection selectLockedCells="1" selectUnlockedCells="1"/>
  <mergeCells count="2">
    <mergeCell ref="A1:I1"/>
    <mergeCell ref="J1:K1"/>
  </mergeCells>
  <printOptions/>
  <pageMargins left="0.7" right="0.7" top="0.75" bottom="0.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K90"/>
  <sheetViews>
    <sheetView view="pageBreakPreview" zoomScale="110" zoomScaleSheetLayoutView="110" zoomScalePageLayoutView="0" workbookViewId="0" topLeftCell="A1">
      <selection activeCell="L1" sqref="L1:N3"/>
    </sheetView>
  </sheetViews>
  <sheetFormatPr defaultColWidth="9.140625" defaultRowHeight="12.75"/>
  <cols>
    <col min="1" max="1" width="2.57421875" style="1" customWidth="1"/>
    <col min="2" max="2" width="13.8515625" style="1" customWidth="1"/>
    <col min="3" max="3" width="28.28125" style="2" customWidth="1"/>
    <col min="4" max="4" width="3.00390625" style="2" customWidth="1"/>
    <col min="5" max="5" width="5.8515625" style="3" customWidth="1"/>
    <col min="6" max="6" width="7.57421875" style="4" customWidth="1"/>
    <col min="7" max="7" width="8.140625" style="5" customWidth="1"/>
    <col min="8" max="8" width="7.57421875" style="4" customWidth="1"/>
    <col min="9" max="9" width="9.421875" style="5" customWidth="1"/>
    <col min="10" max="10" width="8.57421875" style="5" customWidth="1"/>
    <col min="11" max="11" width="8.8515625" style="5" customWidth="1"/>
    <col min="12" max="16384" width="9.140625" style="6" customWidth="1"/>
  </cols>
  <sheetData>
    <row r="1" spans="1:11" ht="33.75" customHeight="1">
      <c r="A1" s="80" t="s">
        <v>18</v>
      </c>
      <c r="B1" s="80"/>
      <c r="C1" s="80"/>
      <c r="D1" s="80"/>
      <c r="E1" s="80"/>
      <c r="F1" s="80"/>
      <c r="G1" s="80"/>
      <c r="H1" s="80"/>
      <c r="I1" s="80"/>
      <c r="J1" s="80"/>
      <c r="K1" s="80"/>
    </row>
    <row r="2" spans="2:11" ht="24">
      <c r="B2" s="8" t="s">
        <v>1</v>
      </c>
      <c r="C2" s="9" t="s">
        <v>2</v>
      </c>
      <c r="E2" s="10"/>
      <c r="F2" s="11" t="s">
        <v>3</v>
      </c>
      <c r="G2" s="12" t="s">
        <v>4</v>
      </c>
      <c r="H2" s="11" t="s">
        <v>5</v>
      </c>
      <c r="I2" s="12" t="s">
        <v>6</v>
      </c>
      <c r="J2" s="13" t="s">
        <v>7</v>
      </c>
      <c r="K2" s="13" t="s">
        <v>8</v>
      </c>
    </row>
    <row r="3" spans="1:11" ht="76.5">
      <c r="A3" s="14" t="s">
        <v>9</v>
      </c>
      <c r="B3" s="15" t="s">
        <v>19</v>
      </c>
      <c r="C3" s="2" t="s">
        <v>20</v>
      </c>
      <c r="D3" s="16" t="s">
        <v>12</v>
      </c>
      <c r="E3" s="17">
        <v>105</v>
      </c>
      <c r="F3" s="18">
        <f>L3*$L$1</f>
        <v>0</v>
      </c>
      <c r="G3" s="18">
        <v>0</v>
      </c>
      <c r="H3" s="18">
        <f>F3*E3</f>
        <v>0</v>
      </c>
      <c r="I3" s="18">
        <v>0</v>
      </c>
      <c r="J3" s="19">
        <v>0</v>
      </c>
      <c r="K3" s="19">
        <f>J3*E3</f>
        <v>0</v>
      </c>
    </row>
    <row r="4" spans="3:11" ht="12.75">
      <c r="C4" s="22" t="s">
        <v>21</v>
      </c>
      <c r="E4" s="10"/>
      <c r="H4" s="4">
        <f>SUM(H3:H3)</f>
        <v>0</v>
      </c>
      <c r="I4" s="4">
        <f>SUM(I3:I3)</f>
        <v>0</v>
      </c>
      <c r="J4" s="4"/>
      <c r="K4" s="4"/>
    </row>
    <row r="5" spans="3:11" ht="12.75">
      <c r="C5" s="22" t="s">
        <v>17</v>
      </c>
      <c r="I5" s="23">
        <f>SUM(H4:I4)</f>
        <v>0</v>
      </c>
      <c r="J5" s="23"/>
      <c r="K5" s="23">
        <f>SUM(K3:K4)</f>
        <v>0</v>
      </c>
    </row>
    <row r="6" spans="2:11" ht="15.75">
      <c r="B6" s="24"/>
      <c r="C6" s="25"/>
      <c r="D6" s="26"/>
      <c r="E6" s="27"/>
      <c r="F6" s="28"/>
      <c r="G6" s="29"/>
      <c r="H6" s="28"/>
      <c r="I6" s="29"/>
      <c r="J6" s="29"/>
      <c r="K6" s="29"/>
    </row>
    <row r="7" spans="2:3" ht="12.75">
      <c r="B7" s="24"/>
      <c r="C7" s="30"/>
    </row>
    <row r="90" ht="12.75">
      <c r="C90" s="31"/>
    </row>
  </sheetData>
  <sheetProtection selectLockedCells="1" selectUnlockedCells="1"/>
  <mergeCells count="2">
    <mergeCell ref="A1:I1"/>
    <mergeCell ref="J1:K1"/>
  </mergeCells>
  <printOptions/>
  <pageMargins left="0.7875" right="0.7875" top="0.9840277777777777" bottom="0.9840277777777777" header="0.5118055555555555" footer="0.5118055555555555"/>
  <pageSetup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dimension ref="A1:N56"/>
  <sheetViews>
    <sheetView view="pageBreakPreview" zoomScale="90" zoomScaleSheetLayoutView="90" zoomScalePageLayoutView="0" workbookViewId="0" topLeftCell="A52">
      <selection activeCell="K53" sqref="K53"/>
    </sheetView>
  </sheetViews>
  <sheetFormatPr defaultColWidth="9.140625" defaultRowHeight="12.75"/>
  <cols>
    <col min="1" max="1" width="3.00390625" style="32" customWidth="1"/>
    <col min="2" max="2" width="9.7109375" style="14" customWidth="1"/>
    <col min="3" max="3" width="26.8515625" style="26" customWidth="1"/>
    <col min="4" max="4" width="4.8515625" style="26" customWidth="1"/>
    <col min="5" max="5" width="5.57421875" style="27" customWidth="1"/>
    <col min="6" max="6" width="8.00390625" style="33" customWidth="1"/>
    <col min="7" max="7" width="8.7109375" style="34" customWidth="1"/>
    <col min="8" max="8" width="10.00390625" style="33" customWidth="1"/>
    <col min="9" max="9" width="10.28125" style="34" customWidth="1"/>
    <col min="10" max="10" width="8.7109375" style="35" customWidth="1"/>
    <col min="11" max="11" width="9.7109375" style="35" customWidth="1"/>
    <col min="12" max="12" width="10.28125" style="36" customWidth="1"/>
    <col min="13" max="13" width="9.140625" style="36" customWidth="1"/>
    <col min="14" max="14" width="9.140625" style="21" customWidth="1"/>
    <col min="15" max="16384" width="9.140625" style="6" customWidth="1"/>
  </cols>
  <sheetData>
    <row r="1" spans="1:11" ht="31.5" customHeight="1">
      <c r="A1" s="80" t="s">
        <v>22</v>
      </c>
      <c r="B1" s="80"/>
      <c r="C1" s="80"/>
      <c r="D1" s="80"/>
      <c r="E1" s="80"/>
      <c r="F1" s="80"/>
      <c r="G1" s="80"/>
      <c r="H1" s="80"/>
      <c r="I1" s="80"/>
      <c r="J1" s="80"/>
      <c r="K1" s="80"/>
    </row>
    <row r="2" spans="2:11" ht="38.25">
      <c r="B2" s="37" t="s">
        <v>1</v>
      </c>
      <c r="C2" s="7" t="s">
        <v>2</v>
      </c>
      <c r="E2" s="38"/>
      <c r="F2" s="39" t="s">
        <v>3</v>
      </c>
      <c r="G2" s="40" t="s">
        <v>4</v>
      </c>
      <c r="H2" s="39" t="s">
        <v>5</v>
      </c>
      <c r="I2" s="40" t="s">
        <v>6</v>
      </c>
      <c r="J2" s="40" t="s">
        <v>7</v>
      </c>
      <c r="K2" s="40" t="s">
        <v>8</v>
      </c>
    </row>
    <row r="3" spans="1:13" ht="191.25" customHeight="1">
      <c r="A3" s="32" t="s">
        <v>9</v>
      </c>
      <c r="B3" s="41" t="s">
        <v>23</v>
      </c>
      <c r="C3" s="2" t="s">
        <v>24</v>
      </c>
      <c r="D3" s="16" t="s">
        <v>12</v>
      </c>
      <c r="E3" s="17">
        <v>170</v>
      </c>
      <c r="F3" s="18">
        <v>0</v>
      </c>
      <c r="G3" s="18">
        <v>0</v>
      </c>
      <c r="H3" s="18">
        <f>F3*E3</f>
        <v>0</v>
      </c>
      <c r="I3" s="18">
        <v>0</v>
      </c>
      <c r="J3" s="19">
        <v>0</v>
      </c>
      <c r="K3" s="19">
        <v>0</v>
      </c>
      <c r="L3" s="20"/>
      <c r="M3" s="20"/>
    </row>
    <row r="4" spans="1:13" ht="160.5" customHeight="1">
      <c r="A4" s="32" t="s">
        <v>13</v>
      </c>
      <c r="B4" s="41" t="s">
        <v>25</v>
      </c>
      <c r="C4" s="2" t="s">
        <v>26</v>
      </c>
      <c r="D4" s="16" t="s">
        <v>12</v>
      </c>
      <c r="E4" s="17">
        <v>20</v>
      </c>
      <c r="F4" s="18">
        <f>L4*$L$1</f>
        <v>0</v>
      </c>
      <c r="G4" s="18">
        <v>0</v>
      </c>
      <c r="H4" s="18">
        <v>0</v>
      </c>
      <c r="I4" s="18">
        <v>0</v>
      </c>
      <c r="J4" s="19">
        <v>0</v>
      </c>
      <c r="K4" s="19">
        <v>0</v>
      </c>
      <c r="L4" s="20"/>
      <c r="M4" s="20"/>
    </row>
    <row r="5" spans="1:14" ht="162" customHeight="1">
      <c r="A5" s="32" t="s">
        <v>27</v>
      </c>
      <c r="B5" s="41" t="s">
        <v>28</v>
      </c>
      <c r="C5" s="2" t="s">
        <v>29</v>
      </c>
      <c r="D5" s="16" t="s">
        <v>12</v>
      </c>
      <c r="E5" s="17">
        <v>80</v>
      </c>
      <c r="F5" s="18">
        <v>0</v>
      </c>
      <c r="G5" s="18">
        <v>0</v>
      </c>
      <c r="H5" s="18">
        <f>F5*E5</f>
        <v>0</v>
      </c>
      <c r="I5" s="18">
        <f>G5*E5</f>
        <v>0</v>
      </c>
      <c r="J5" s="19">
        <v>0</v>
      </c>
      <c r="K5" s="19">
        <f aca="true" t="shared" si="0" ref="K3:K39">J5*E5</f>
        <v>0</v>
      </c>
      <c r="L5" s="20"/>
      <c r="M5" s="20"/>
      <c r="N5" s="18"/>
    </row>
    <row r="6" spans="1:14" ht="144" customHeight="1">
      <c r="A6" s="32" t="s">
        <v>30</v>
      </c>
      <c r="B6" s="41" t="s">
        <v>31</v>
      </c>
      <c r="C6" s="2" t="s">
        <v>32</v>
      </c>
      <c r="D6" s="16" t="s">
        <v>12</v>
      </c>
      <c r="E6" s="17">
        <v>30</v>
      </c>
      <c r="F6" s="18">
        <v>0</v>
      </c>
      <c r="G6" s="18">
        <v>0</v>
      </c>
      <c r="H6" s="18">
        <v>0</v>
      </c>
      <c r="I6" s="18">
        <f>G6*E6</f>
        <v>0</v>
      </c>
      <c r="J6" s="19">
        <v>0</v>
      </c>
      <c r="K6" s="19">
        <f t="shared" si="0"/>
        <v>0</v>
      </c>
      <c r="L6" s="20"/>
      <c r="M6" s="20"/>
      <c r="N6" s="18"/>
    </row>
    <row r="7" spans="1:14" ht="144" customHeight="1">
      <c r="A7" s="32" t="s">
        <v>33</v>
      </c>
      <c r="B7" s="41" t="s">
        <v>34</v>
      </c>
      <c r="C7" s="2" t="s">
        <v>35</v>
      </c>
      <c r="D7" s="16" t="s">
        <v>12</v>
      </c>
      <c r="E7" s="17">
        <v>40</v>
      </c>
      <c r="F7" s="18">
        <v>0</v>
      </c>
      <c r="G7" s="18">
        <v>0</v>
      </c>
      <c r="H7" s="18">
        <f>F7*E7</f>
        <v>0</v>
      </c>
      <c r="I7" s="18">
        <f>G7*E7</f>
        <v>0</v>
      </c>
      <c r="J7" s="19">
        <v>0</v>
      </c>
      <c r="K7" s="19">
        <f>J7*E7</f>
        <v>0</v>
      </c>
      <c r="L7" s="20"/>
      <c r="M7" s="20"/>
      <c r="N7" s="18"/>
    </row>
    <row r="8" spans="1:14" ht="256.5" customHeight="1">
      <c r="A8" s="32" t="s">
        <v>36</v>
      </c>
      <c r="B8" s="41" t="s">
        <v>37</v>
      </c>
      <c r="C8" s="2" t="s">
        <v>38</v>
      </c>
      <c r="D8" s="16" t="s">
        <v>12</v>
      </c>
      <c r="E8" s="17">
        <v>80</v>
      </c>
      <c r="F8" s="18">
        <v>0</v>
      </c>
      <c r="G8" s="18">
        <v>0</v>
      </c>
      <c r="H8" s="18">
        <v>0</v>
      </c>
      <c r="I8" s="18">
        <v>0</v>
      </c>
      <c r="J8" s="19">
        <v>0</v>
      </c>
      <c r="K8" s="19">
        <v>0</v>
      </c>
      <c r="L8" s="20"/>
      <c r="M8" s="20"/>
      <c r="N8" s="18"/>
    </row>
    <row r="9" spans="1:14" ht="121.5" customHeight="1">
      <c r="A9" s="32" t="s">
        <v>39</v>
      </c>
      <c r="B9" s="41" t="s">
        <v>40</v>
      </c>
      <c r="C9" s="2" t="s">
        <v>41</v>
      </c>
      <c r="D9" s="16" t="s">
        <v>42</v>
      </c>
      <c r="E9" s="17">
        <v>14</v>
      </c>
      <c r="F9" s="18">
        <v>0</v>
      </c>
      <c r="G9" s="18">
        <v>0</v>
      </c>
      <c r="H9" s="18">
        <f>F9*E9</f>
        <v>0</v>
      </c>
      <c r="I9" s="18">
        <f>G9*E9</f>
        <v>0</v>
      </c>
      <c r="J9" s="19">
        <v>0</v>
      </c>
      <c r="K9" s="19">
        <f t="shared" si="0"/>
        <v>0</v>
      </c>
      <c r="L9" s="20"/>
      <c r="M9" s="20"/>
      <c r="N9" s="18"/>
    </row>
    <row r="10" spans="1:14" ht="107.25" customHeight="1">
      <c r="A10" s="32" t="s">
        <v>43</v>
      </c>
      <c r="B10" s="41" t="s">
        <v>44</v>
      </c>
      <c r="C10" s="2" t="s">
        <v>45</v>
      </c>
      <c r="D10" s="16" t="s">
        <v>42</v>
      </c>
      <c r="E10" s="17">
        <v>30</v>
      </c>
      <c r="F10" s="18">
        <v>0</v>
      </c>
      <c r="G10" s="18">
        <v>0</v>
      </c>
      <c r="H10" s="18">
        <v>0</v>
      </c>
      <c r="I10" s="18">
        <v>0</v>
      </c>
      <c r="J10" s="19">
        <v>0</v>
      </c>
      <c r="K10" s="19">
        <v>0</v>
      </c>
      <c r="L10" s="20"/>
      <c r="M10" s="20"/>
      <c r="N10" s="18"/>
    </row>
    <row r="11" spans="1:14" ht="141" customHeight="1">
      <c r="A11" s="32" t="s">
        <v>46</v>
      </c>
      <c r="B11" s="41" t="s">
        <v>47</v>
      </c>
      <c r="C11" s="2" t="s">
        <v>48</v>
      </c>
      <c r="D11" s="16" t="s">
        <v>12</v>
      </c>
      <c r="E11" s="17">
        <v>210</v>
      </c>
      <c r="F11" s="18">
        <v>0</v>
      </c>
      <c r="G11" s="18">
        <v>0</v>
      </c>
      <c r="H11" s="18">
        <v>0</v>
      </c>
      <c r="I11" s="18">
        <f>G11*E11</f>
        <v>0</v>
      </c>
      <c r="J11" s="19">
        <v>0</v>
      </c>
      <c r="K11" s="19">
        <f t="shared" si="0"/>
        <v>0</v>
      </c>
      <c r="L11" s="20"/>
      <c r="M11" s="20"/>
      <c r="N11" s="18"/>
    </row>
    <row r="12" spans="1:14" ht="144.75" customHeight="1">
      <c r="A12" s="32" t="s">
        <v>49</v>
      </c>
      <c r="B12" s="41" t="s">
        <v>50</v>
      </c>
      <c r="C12" s="2" t="s">
        <v>51</v>
      </c>
      <c r="D12" s="16" t="s">
        <v>12</v>
      </c>
      <c r="E12" s="17">
        <v>320</v>
      </c>
      <c r="F12" s="18">
        <v>0</v>
      </c>
      <c r="G12" s="18">
        <v>0</v>
      </c>
      <c r="H12" s="18">
        <v>0</v>
      </c>
      <c r="I12" s="18">
        <v>0</v>
      </c>
      <c r="J12" s="19">
        <v>0</v>
      </c>
      <c r="K12" s="19">
        <v>0</v>
      </c>
      <c r="L12" s="20"/>
      <c r="M12" s="20"/>
      <c r="N12" s="18"/>
    </row>
    <row r="13" spans="1:14" ht="148.5" customHeight="1">
      <c r="A13" s="32" t="s">
        <v>52</v>
      </c>
      <c r="B13" s="41" t="s">
        <v>53</v>
      </c>
      <c r="C13" s="2" t="s">
        <v>54</v>
      </c>
      <c r="D13" s="16" t="s">
        <v>12</v>
      </c>
      <c r="E13" s="17">
        <v>40</v>
      </c>
      <c r="F13" s="18">
        <v>0</v>
      </c>
      <c r="G13" s="18">
        <v>0</v>
      </c>
      <c r="H13" s="18">
        <f>F13*E13</f>
        <v>0</v>
      </c>
      <c r="I13" s="18">
        <f>G13*E13</f>
        <v>0</v>
      </c>
      <c r="J13" s="19">
        <v>0</v>
      </c>
      <c r="K13" s="19">
        <f t="shared" si="0"/>
        <v>0</v>
      </c>
      <c r="L13" s="20"/>
      <c r="M13" s="20"/>
      <c r="N13" s="18"/>
    </row>
    <row r="14" spans="1:14" ht="148.5" customHeight="1">
      <c r="A14" s="32" t="s">
        <v>55</v>
      </c>
      <c r="B14" s="41" t="s">
        <v>56</v>
      </c>
      <c r="C14" s="2" t="s">
        <v>57</v>
      </c>
      <c r="D14" s="16" t="s">
        <v>12</v>
      </c>
      <c r="E14" s="17">
        <v>100</v>
      </c>
      <c r="F14" s="18">
        <v>0</v>
      </c>
      <c r="G14" s="18">
        <v>0</v>
      </c>
      <c r="H14" s="18">
        <v>0</v>
      </c>
      <c r="I14" s="18">
        <v>0</v>
      </c>
      <c r="J14" s="19">
        <v>0</v>
      </c>
      <c r="K14" s="19">
        <v>0</v>
      </c>
      <c r="L14" s="20"/>
      <c r="M14" s="20"/>
      <c r="N14" s="18"/>
    </row>
    <row r="15" spans="1:14" ht="148.5" customHeight="1">
      <c r="A15" s="32" t="s">
        <v>58</v>
      </c>
      <c r="B15" s="41" t="s">
        <v>59</v>
      </c>
      <c r="C15" s="2" t="s">
        <v>60</v>
      </c>
      <c r="D15" s="16" t="s">
        <v>12</v>
      </c>
      <c r="E15" s="17">
        <v>50</v>
      </c>
      <c r="F15" s="18">
        <v>0</v>
      </c>
      <c r="G15" s="18">
        <v>0</v>
      </c>
      <c r="H15" s="18">
        <f>F15*E15</f>
        <v>0</v>
      </c>
      <c r="I15" s="18">
        <f>G15*E15</f>
        <v>0</v>
      </c>
      <c r="J15" s="19">
        <v>0</v>
      </c>
      <c r="K15" s="19">
        <f t="shared" si="0"/>
        <v>0</v>
      </c>
      <c r="L15" s="20"/>
      <c r="M15" s="20"/>
      <c r="N15" s="18"/>
    </row>
    <row r="16" spans="1:14" ht="96" customHeight="1">
      <c r="A16" s="32" t="s">
        <v>61</v>
      </c>
      <c r="B16" s="41" t="s">
        <v>62</v>
      </c>
      <c r="C16" s="2" t="s">
        <v>63</v>
      </c>
      <c r="D16" s="16" t="s">
        <v>12</v>
      </c>
      <c r="E16" s="17">
        <v>50</v>
      </c>
      <c r="F16" s="18">
        <v>0</v>
      </c>
      <c r="G16" s="18">
        <v>0</v>
      </c>
      <c r="H16" s="18">
        <v>0</v>
      </c>
      <c r="I16" s="18">
        <v>0</v>
      </c>
      <c r="J16" s="19">
        <v>0</v>
      </c>
      <c r="K16" s="19">
        <v>0</v>
      </c>
      <c r="L16" s="20"/>
      <c r="M16" s="20"/>
      <c r="N16" s="18"/>
    </row>
    <row r="17" spans="1:14" ht="146.25" customHeight="1">
      <c r="A17" s="32" t="s">
        <v>64</v>
      </c>
      <c r="B17" s="41" t="s">
        <v>65</v>
      </c>
      <c r="C17" s="2" t="s">
        <v>66</v>
      </c>
      <c r="D17" s="16" t="s">
        <v>12</v>
      </c>
      <c r="E17" s="17">
        <v>70</v>
      </c>
      <c r="F17" s="18">
        <v>0</v>
      </c>
      <c r="G17" s="18">
        <v>0</v>
      </c>
      <c r="H17" s="18">
        <f>F17*E17</f>
        <v>0</v>
      </c>
      <c r="I17" s="18">
        <f>G17*E17</f>
        <v>0</v>
      </c>
      <c r="J17" s="19">
        <v>0</v>
      </c>
      <c r="K17" s="19">
        <f t="shared" si="0"/>
        <v>0</v>
      </c>
      <c r="L17" s="20"/>
      <c r="M17" s="20"/>
      <c r="N17" s="18"/>
    </row>
    <row r="18" spans="1:14" ht="96" customHeight="1">
      <c r="A18" s="32" t="s">
        <v>67</v>
      </c>
      <c r="B18" s="41" t="s">
        <v>68</v>
      </c>
      <c r="C18" s="2" t="s">
        <v>69</v>
      </c>
      <c r="D18" s="16" t="s">
        <v>12</v>
      </c>
      <c r="E18" s="17">
        <v>120</v>
      </c>
      <c r="F18" s="18">
        <v>0</v>
      </c>
      <c r="G18" s="18">
        <v>0</v>
      </c>
      <c r="H18" s="18">
        <v>0</v>
      </c>
      <c r="I18" s="18">
        <v>0</v>
      </c>
      <c r="J18" s="19">
        <v>0</v>
      </c>
      <c r="K18" s="19">
        <v>0</v>
      </c>
      <c r="L18" s="20"/>
      <c r="M18" s="20"/>
      <c r="N18" s="18"/>
    </row>
    <row r="19" spans="1:14" ht="117" customHeight="1">
      <c r="A19" s="32" t="s">
        <v>70</v>
      </c>
      <c r="B19" s="41" t="s">
        <v>71</v>
      </c>
      <c r="C19" s="2" t="s">
        <v>72</v>
      </c>
      <c r="D19" s="16" t="s">
        <v>12</v>
      </c>
      <c r="E19" s="17">
        <v>70</v>
      </c>
      <c r="F19" s="18">
        <v>0</v>
      </c>
      <c r="G19" s="18">
        <v>0</v>
      </c>
      <c r="H19" s="18">
        <f>F19*E19</f>
        <v>0</v>
      </c>
      <c r="I19" s="18">
        <f>G19*E19</f>
        <v>0</v>
      </c>
      <c r="J19" s="19">
        <v>0</v>
      </c>
      <c r="K19" s="19">
        <f>J19*E19</f>
        <v>0</v>
      </c>
      <c r="L19" s="20"/>
      <c r="M19" s="20"/>
      <c r="N19" s="18"/>
    </row>
    <row r="20" spans="1:14" ht="93" customHeight="1">
      <c r="A20" s="32" t="s">
        <v>73</v>
      </c>
      <c r="B20" s="41" t="s">
        <v>74</v>
      </c>
      <c r="C20" s="2" t="s">
        <v>75</v>
      </c>
      <c r="D20" s="16" t="s">
        <v>12</v>
      </c>
      <c r="E20" s="17">
        <v>45</v>
      </c>
      <c r="F20" s="18">
        <v>0</v>
      </c>
      <c r="G20" s="18">
        <v>0</v>
      </c>
      <c r="H20" s="18">
        <v>0</v>
      </c>
      <c r="I20" s="18">
        <v>0</v>
      </c>
      <c r="J20" s="19">
        <v>0</v>
      </c>
      <c r="K20" s="19">
        <v>0</v>
      </c>
      <c r="L20" s="20"/>
      <c r="M20" s="20"/>
      <c r="N20" s="18"/>
    </row>
    <row r="21" spans="1:14" ht="153" customHeight="1">
      <c r="A21" s="32" t="s">
        <v>76</v>
      </c>
      <c r="B21" s="41" t="s">
        <v>77</v>
      </c>
      <c r="C21" s="2" t="s">
        <v>78</v>
      </c>
      <c r="D21" s="16" t="s">
        <v>42</v>
      </c>
      <c r="E21" s="17">
        <v>5</v>
      </c>
      <c r="F21" s="18">
        <v>0</v>
      </c>
      <c r="G21" s="18">
        <v>0</v>
      </c>
      <c r="H21" s="18">
        <f>F21*E21</f>
        <v>0</v>
      </c>
      <c r="I21" s="18">
        <f>G21*E21</f>
        <v>0</v>
      </c>
      <c r="J21" s="19">
        <v>0</v>
      </c>
      <c r="K21" s="19">
        <f t="shared" si="0"/>
        <v>0</v>
      </c>
      <c r="L21" s="20"/>
      <c r="M21" s="20"/>
      <c r="N21" s="18"/>
    </row>
    <row r="22" spans="1:14" ht="128.25" customHeight="1">
      <c r="A22" s="32" t="s">
        <v>79</v>
      </c>
      <c r="B22" s="41" t="s">
        <v>80</v>
      </c>
      <c r="C22" s="2" t="s">
        <v>81</v>
      </c>
      <c r="D22" s="16" t="s">
        <v>42</v>
      </c>
      <c r="E22" s="17">
        <v>3</v>
      </c>
      <c r="F22" s="18">
        <v>0</v>
      </c>
      <c r="G22" s="18">
        <v>0</v>
      </c>
      <c r="H22" s="18">
        <f>F22*E22</f>
        <v>0</v>
      </c>
      <c r="I22" s="18">
        <v>0</v>
      </c>
      <c r="J22" s="19">
        <v>0</v>
      </c>
      <c r="K22" s="19">
        <f t="shared" si="0"/>
        <v>0</v>
      </c>
      <c r="L22" s="20"/>
      <c r="M22" s="20"/>
      <c r="N22" s="18"/>
    </row>
    <row r="23" spans="1:14" ht="138.75" customHeight="1">
      <c r="A23" s="32" t="s">
        <v>82</v>
      </c>
      <c r="B23" s="41" t="s">
        <v>83</v>
      </c>
      <c r="C23" s="2" t="s">
        <v>84</v>
      </c>
      <c r="D23" s="16" t="s">
        <v>42</v>
      </c>
      <c r="E23" s="17">
        <v>3</v>
      </c>
      <c r="F23" s="18">
        <v>0</v>
      </c>
      <c r="G23" s="18">
        <v>0</v>
      </c>
      <c r="H23" s="18">
        <v>0</v>
      </c>
      <c r="I23" s="18">
        <v>0</v>
      </c>
      <c r="J23" s="19">
        <v>0</v>
      </c>
      <c r="K23" s="19">
        <v>0</v>
      </c>
      <c r="L23" s="20"/>
      <c r="M23" s="20"/>
      <c r="N23" s="18"/>
    </row>
    <row r="24" spans="1:14" ht="142.5" customHeight="1">
      <c r="A24" s="32" t="s">
        <v>85</v>
      </c>
      <c r="B24" s="41" t="s">
        <v>86</v>
      </c>
      <c r="C24" s="2" t="s">
        <v>87</v>
      </c>
      <c r="D24" s="16" t="s">
        <v>42</v>
      </c>
      <c r="E24" s="17">
        <v>2</v>
      </c>
      <c r="F24" s="18">
        <v>0</v>
      </c>
      <c r="G24" s="18">
        <v>0</v>
      </c>
      <c r="H24" s="18">
        <v>0</v>
      </c>
      <c r="I24" s="18">
        <f>G24*E24</f>
        <v>0</v>
      </c>
      <c r="J24" s="19">
        <v>0</v>
      </c>
      <c r="K24" s="19">
        <f t="shared" si="0"/>
        <v>0</v>
      </c>
      <c r="L24" s="20"/>
      <c r="M24" s="20"/>
      <c r="N24" s="18"/>
    </row>
    <row r="25" spans="1:14" ht="119.25" customHeight="1">
      <c r="A25" s="32" t="s">
        <v>88</v>
      </c>
      <c r="B25" s="41" t="s">
        <v>89</v>
      </c>
      <c r="C25" s="2" t="s">
        <v>90</v>
      </c>
      <c r="D25" s="16" t="s">
        <v>42</v>
      </c>
      <c r="E25" s="17">
        <v>2</v>
      </c>
      <c r="F25" s="18">
        <v>0</v>
      </c>
      <c r="G25" s="18">
        <v>0</v>
      </c>
      <c r="H25" s="18">
        <v>0</v>
      </c>
      <c r="I25" s="18">
        <f>G25*E25</f>
        <v>0</v>
      </c>
      <c r="J25" s="19">
        <v>0</v>
      </c>
      <c r="K25" s="19">
        <f t="shared" si="0"/>
        <v>0</v>
      </c>
      <c r="L25" s="20"/>
      <c r="M25" s="20"/>
      <c r="N25" s="18"/>
    </row>
    <row r="26" spans="1:14" ht="172.5" customHeight="1">
      <c r="A26" s="32" t="s">
        <v>91</v>
      </c>
      <c r="B26" s="41" t="s">
        <v>92</v>
      </c>
      <c r="C26" s="2" t="s">
        <v>93</v>
      </c>
      <c r="D26" s="16" t="s">
        <v>42</v>
      </c>
      <c r="E26" s="17">
        <v>12</v>
      </c>
      <c r="F26" s="18">
        <v>0</v>
      </c>
      <c r="G26" s="18">
        <v>0</v>
      </c>
      <c r="H26" s="18">
        <v>0</v>
      </c>
      <c r="I26" s="18">
        <f>G26*E26</f>
        <v>0</v>
      </c>
      <c r="J26" s="19">
        <v>0</v>
      </c>
      <c r="K26" s="19">
        <f>J26*E26</f>
        <v>0</v>
      </c>
      <c r="L26" s="20"/>
      <c r="M26" s="20"/>
      <c r="N26" s="18"/>
    </row>
    <row r="27" spans="1:13" ht="85.5" customHeight="1">
      <c r="A27" s="32" t="s">
        <v>94</v>
      </c>
      <c r="B27" s="41" t="s">
        <v>95</v>
      </c>
      <c r="C27" s="2" t="s">
        <v>96</v>
      </c>
      <c r="D27" s="16" t="s">
        <v>42</v>
      </c>
      <c r="E27" s="17">
        <v>2</v>
      </c>
      <c r="F27" s="18">
        <v>0</v>
      </c>
      <c r="G27" s="18">
        <v>0</v>
      </c>
      <c r="H27" s="18">
        <v>0</v>
      </c>
      <c r="I27" s="18">
        <v>0</v>
      </c>
      <c r="J27" s="19">
        <v>0</v>
      </c>
      <c r="K27" s="19">
        <f t="shared" si="0"/>
        <v>0</v>
      </c>
      <c r="L27" s="20"/>
      <c r="M27" s="20"/>
    </row>
    <row r="28" spans="1:14" ht="85.5" customHeight="1">
      <c r="A28" s="32" t="s">
        <v>97</v>
      </c>
      <c r="B28" s="41" t="s">
        <v>98</v>
      </c>
      <c r="C28" s="2" t="s">
        <v>99</v>
      </c>
      <c r="D28" s="16" t="s">
        <v>42</v>
      </c>
      <c r="E28" s="17">
        <v>24</v>
      </c>
      <c r="F28" s="18">
        <v>0</v>
      </c>
      <c r="G28" s="18">
        <v>0</v>
      </c>
      <c r="H28" s="18">
        <f>F28*E28</f>
        <v>0</v>
      </c>
      <c r="I28" s="18">
        <v>0</v>
      </c>
      <c r="J28" s="19">
        <v>0</v>
      </c>
      <c r="K28" s="19">
        <f t="shared" si="0"/>
        <v>0</v>
      </c>
      <c r="L28" s="20"/>
      <c r="M28" s="20"/>
      <c r="N28" s="18"/>
    </row>
    <row r="29" spans="1:14" ht="120" customHeight="1">
      <c r="A29" s="32" t="s">
        <v>100</v>
      </c>
      <c r="B29" s="41" t="s">
        <v>101</v>
      </c>
      <c r="C29" s="2" t="s">
        <v>102</v>
      </c>
      <c r="D29" s="16" t="s">
        <v>42</v>
      </c>
      <c r="E29" s="17">
        <v>2</v>
      </c>
      <c r="F29" s="18">
        <v>0</v>
      </c>
      <c r="G29" s="18">
        <v>0</v>
      </c>
      <c r="H29" s="18">
        <f>F29*E29</f>
        <v>0</v>
      </c>
      <c r="I29" s="18">
        <v>0</v>
      </c>
      <c r="J29" s="19">
        <v>0</v>
      </c>
      <c r="K29" s="19">
        <f t="shared" si="0"/>
        <v>0</v>
      </c>
      <c r="L29" s="20"/>
      <c r="M29" s="20"/>
      <c r="N29" s="18"/>
    </row>
    <row r="30" spans="1:14" ht="193.5" customHeight="1">
      <c r="A30" s="32" t="s">
        <v>103</v>
      </c>
      <c r="B30" s="41" t="s">
        <v>104</v>
      </c>
      <c r="C30" s="2" t="s">
        <v>105</v>
      </c>
      <c r="D30" s="16" t="s">
        <v>42</v>
      </c>
      <c r="E30" s="17">
        <v>4</v>
      </c>
      <c r="F30" s="18">
        <v>0</v>
      </c>
      <c r="G30" s="18">
        <v>0</v>
      </c>
      <c r="H30" s="18">
        <v>0</v>
      </c>
      <c r="I30" s="18">
        <v>0</v>
      </c>
      <c r="J30" s="19">
        <v>0</v>
      </c>
      <c r="K30" s="19">
        <f>J30*E30</f>
        <v>0</v>
      </c>
      <c r="L30" s="20"/>
      <c r="M30" s="20"/>
      <c r="N30" s="18"/>
    </row>
    <row r="31" spans="1:14" ht="111.75" customHeight="1">
      <c r="A31" s="32" t="s">
        <v>106</v>
      </c>
      <c r="B31" s="41" t="s">
        <v>107</v>
      </c>
      <c r="C31" s="2" t="s">
        <v>108</v>
      </c>
      <c r="D31" s="16" t="s">
        <v>42</v>
      </c>
      <c r="E31" s="17">
        <v>4</v>
      </c>
      <c r="F31" s="18">
        <v>0</v>
      </c>
      <c r="G31" s="18">
        <v>0</v>
      </c>
      <c r="H31" s="18">
        <v>0</v>
      </c>
      <c r="I31" s="18">
        <v>0</v>
      </c>
      <c r="J31" s="19">
        <v>0</v>
      </c>
      <c r="K31" s="19">
        <f>J31*E31</f>
        <v>0</v>
      </c>
      <c r="L31" s="20"/>
      <c r="M31" s="20"/>
      <c r="N31" s="18"/>
    </row>
    <row r="32" spans="1:14" ht="165.75">
      <c r="A32" s="32" t="s">
        <v>109</v>
      </c>
      <c r="B32" s="41" t="s">
        <v>110</v>
      </c>
      <c r="C32" s="2" t="s">
        <v>111</v>
      </c>
      <c r="D32" s="16" t="s">
        <v>42</v>
      </c>
      <c r="E32" s="17">
        <v>1</v>
      </c>
      <c r="F32" s="18">
        <v>0</v>
      </c>
      <c r="G32" s="18">
        <v>0</v>
      </c>
      <c r="H32" s="18">
        <v>0</v>
      </c>
      <c r="I32" s="18">
        <v>0</v>
      </c>
      <c r="J32" s="19">
        <v>0</v>
      </c>
      <c r="K32" s="19">
        <f t="shared" si="0"/>
        <v>0</v>
      </c>
      <c r="L32" s="20"/>
      <c r="M32" s="20"/>
      <c r="N32" s="18"/>
    </row>
    <row r="33" spans="1:14" ht="130.5" customHeight="1">
      <c r="A33" s="32" t="s">
        <v>112</v>
      </c>
      <c r="B33" s="41" t="s">
        <v>113</v>
      </c>
      <c r="C33" s="2" t="s">
        <v>114</v>
      </c>
      <c r="D33" s="16" t="s">
        <v>42</v>
      </c>
      <c r="E33" s="17">
        <v>2</v>
      </c>
      <c r="F33" s="18">
        <v>0</v>
      </c>
      <c r="G33" s="18">
        <v>0</v>
      </c>
      <c r="H33" s="18">
        <f>F33*E33</f>
        <v>0</v>
      </c>
      <c r="I33" s="18">
        <v>0</v>
      </c>
      <c r="J33" s="19">
        <v>0</v>
      </c>
      <c r="K33" s="19">
        <f t="shared" si="0"/>
        <v>0</v>
      </c>
      <c r="L33" s="20"/>
      <c r="M33" s="20"/>
      <c r="N33" s="18"/>
    </row>
    <row r="34" spans="1:14" ht="90.75" customHeight="1">
      <c r="A34" s="32" t="s">
        <v>115</v>
      </c>
      <c r="B34" s="41" t="s">
        <v>116</v>
      </c>
      <c r="C34" s="2" t="s">
        <v>117</v>
      </c>
      <c r="D34" s="16" t="s">
        <v>42</v>
      </c>
      <c r="E34" s="17">
        <v>2</v>
      </c>
      <c r="F34" s="18">
        <v>0</v>
      </c>
      <c r="G34" s="18">
        <v>0</v>
      </c>
      <c r="H34" s="18">
        <f>F34*E34</f>
        <v>0</v>
      </c>
      <c r="I34" s="18">
        <f>G34*E34</f>
        <v>0</v>
      </c>
      <c r="J34" s="19">
        <v>0</v>
      </c>
      <c r="K34" s="19">
        <f>J34*E34</f>
        <v>0</v>
      </c>
      <c r="L34" s="20"/>
      <c r="M34" s="20"/>
      <c r="N34" s="18"/>
    </row>
    <row r="35" spans="1:14" ht="75.75" customHeight="1">
      <c r="A35" s="32" t="s">
        <v>118</v>
      </c>
      <c r="B35" s="41" t="s">
        <v>119</v>
      </c>
      <c r="C35" s="2" t="s">
        <v>120</v>
      </c>
      <c r="D35" s="16" t="s">
        <v>42</v>
      </c>
      <c r="E35" s="17">
        <v>6</v>
      </c>
      <c r="F35" s="18">
        <v>0</v>
      </c>
      <c r="G35" s="18">
        <v>0</v>
      </c>
      <c r="H35" s="18">
        <v>0</v>
      </c>
      <c r="I35" s="18">
        <f>G35*E35</f>
        <v>0</v>
      </c>
      <c r="J35" s="19">
        <v>0</v>
      </c>
      <c r="K35" s="19">
        <f t="shared" si="0"/>
        <v>0</v>
      </c>
      <c r="L35" s="20"/>
      <c r="M35" s="20"/>
      <c r="N35" s="18"/>
    </row>
    <row r="36" spans="1:14" ht="95.25" customHeight="1">
      <c r="A36" s="32" t="s">
        <v>121</v>
      </c>
      <c r="B36" s="41" t="s">
        <v>122</v>
      </c>
      <c r="C36" s="2" t="s">
        <v>123</v>
      </c>
      <c r="D36" s="16" t="s">
        <v>42</v>
      </c>
      <c r="E36" s="17">
        <v>10</v>
      </c>
      <c r="F36" s="18">
        <v>0</v>
      </c>
      <c r="G36" s="18">
        <v>0</v>
      </c>
      <c r="H36" s="18">
        <v>0</v>
      </c>
      <c r="I36" s="18">
        <v>0</v>
      </c>
      <c r="J36" s="19">
        <v>0</v>
      </c>
      <c r="K36" s="19">
        <f t="shared" si="0"/>
        <v>0</v>
      </c>
      <c r="L36" s="20"/>
      <c r="M36" s="20"/>
      <c r="N36" s="18"/>
    </row>
    <row r="37" spans="1:14" ht="105.75" customHeight="1">
      <c r="A37" s="32" t="s">
        <v>124</v>
      </c>
      <c r="B37" s="41" t="s">
        <v>125</v>
      </c>
      <c r="C37" s="2" t="s">
        <v>126</v>
      </c>
      <c r="D37" s="16" t="s">
        <v>42</v>
      </c>
      <c r="E37" s="17">
        <v>1</v>
      </c>
      <c r="F37" s="18">
        <v>0</v>
      </c>
      <c r="G37" s="18">
        <v>0</v>
      </c>
      <c r="H37" s="18">
        <v>0</v>
      </c>
      <c r="I37" s="18">
        <v>0</v>
      </c>
      <c r="J37" s="19">
        <v>0</v>
      </c>
      <c r="K37" s="19">
        <f>J37*E37</f>
        <v>0</v>
      </c>
      <c r="L37" s="20"/>
      <c r="M37" s="20"/>
      <c r="N37" s="18"/>
    </row>
    <row r="38" spans="1:14" ht="119.25" customHeight="1">
      <c r="A38" s="32" t="s">
        <v>127</v>
      </c>
      <c r="B38" s="41" t="s">
        <v>128</v>
      </c>
      <c r="C38" s="2" t="s">
        <v>129</v>
      </c>
      <c r="D38" s="16" t="s">
        <v>42</v>
      </c>
      <c r="E38" s="17">
        <v>6</v>
      </c>
      <c r="F38" s="18">
        <v>0</v>
      </c>
      <c r="G38" s="18">
        <v>0</v>
      </c>
      <c r="H38" s="18">
        <v>0</v>
      </c>
      <c r="I38" s="18">
        <v>0</v>
      </c>
      <c r="J38" s="19">
        <v>0</v>
      </c>
      <c r="K38" s="19">
        <f>J38*E38</f>
        <v>0</v>
      </c>
      <c r="L38" s="20"/>
      <c r="M38" s="20"/>
      <c r="N38" s="18"/>
    </row>
    <row r="39" spans="1:14" ht="109.5" customHeight="1">
      <c r="A39" s="32" t="s">
        <v>130</v>
      </c>
      <c r="B39" s="41" t="s">
        <v>131</v>
      </c>
      <c r="C39" s="2" t="s">
        <v>132</v>
      </c>
      <c r="D39" s="16" t="s">
        <v>42</v>
      </c>
      <c r="E39" s="17">
        <v>4</v>
      </c>
      <c r="F39" s="18">
        <v>0</v>
      </c>
      <c r="G39" s="18">
        <v>0</v>
      </c>
      <c r="H39" s="18">
        <v>0</v>
      </c>
      <c r="I39" s="18">
        <v>0</v>
      </c>
      <c r="J39" s="19">
        <v>0</v>
      </c>
      <c r="K39" s="19">
        <f t="shared" si="0"/>
        <v>0</v>
      </c>
      <c r="L39" s="20"/>
      <c r="M39" s="20"/>
      <c r="N39" s="18"/>
    </row>
    <row r="40" spans="1:14" ht="120" customHeight="1">
      <c r="A40" s="32" t="s">
        <v>133</v>
      </c>
      <c r="B40" s="41" t="s">
        <v>134</v>
      </c>
      <c r="C40" s="2" t="s">
        <v>135</v>
      </c>
      <c r="D40" s="16" t="s">
        <v>42</v>
      </c>
      <c r="E40" s="17">
        <v>1</v>
      </c>
      <c r="F40" s="18">
        <v>0</v>
      </c>
      <c r="G40" s="18">
        <v>0</v>
      </c>
      <c r="H40" s="18">
        <v>0</v>
      </c>
      <c r="I40" s="18">
        <v>0</v>
      </c>
      <c r="J40" s="19">
        <v>0</v>
      </c>
      <c r="K40" s="19">
        <f>J40*E40</f>
        <v>0</v>
      </c>
      <c r="L40" s="20"/>
      <c r="M40" s="20"/>
      <c r="N40" s="18"/>
    </row>
    <row r="41" spans="1:14" ht="109.5" customHeight="1">
      <c r="A41" s="32" t="s">
        <v>136</v>
      </c>
      <c r="B41" s="41" t="s">
        <v>137</v>
      </c>
      <c r="C41" s="2" t="s">
        <v>138</v>
      </c>
      <c r="D41" s="16" t="s">
        <v>42</v>
      </c>
      <c r="E41" s="17">
        <v>1</v>
      </c>
      <c r="F41" s="18">
        <v>0</v>
      </c>
      <c r="G41" s="18">
        <v>0</v>
      </c>
      <c r="H41" s="18">
        <v>0</v>
      </c>
      <c r="I41" s="18">
        <v>0</v>
      </c>
      <c r="J41" s="19">
        <v>0</v>
      </c>
      <c r="K41" s="19">
        <f>J41*E41</f>
        <v>0</v>
      </c>
      <c r="L41" s="20"/>
      <c r="M41" s="20"/>
      <c r="N41" s="18"/>
    </row>
    <row r="42" spans="1:14" ht="48" customHeight="1">
      <c r="A42" s="32" t="s">
        <v>139</v>
      </c>
      <c r="B42" s="41" t="s">
        <v>140</v>
      </c>
      <c r="C42" s="2" t="s">
        <v>141</v>
      </c>
      <c r="D42" s="16" t="s">
        <v>12</v>
      </c>
      <c r="E42" s="17">
        <v>45</v>
      </c>
      <c r="F42" s="18">
        <v>0</v>
      </c>
      <c r="G42" s="18">
        <v>0</v>
      </c>
      <c r="H42" s="18">
        <f aca="true" t="shared" si="1" ref="H42:H53">F42*E42</f>
        <v>0</v>
      </c>
      <c r="I42" s="18">
        <f aca="true" t="shared" si="2" ref="I42:I53">G42*E42</f>
        <v>0</v>
      </c>
      <c r="J42" s="19">
        <v>0</v>
      </c>
      <c r="K42" s="19">
        <f aca="true" t="shared" si="3" ref="K42:K53">J42*E42</f>
        <v>0</v>
      </c>
      <c r="L42" s="20"/>
      <c r="M42" s="20"/>
      <c r="N42" s="18"/>
    </row>
    <row r="43" spans="1:14" ht="45.75" customHeight="1">
      <c r="A43" s="32" t="s">
        <v>142</v>
      </c>
      <c r="B43" s="41" t="s">
        <v>143</v>
      </c>
      <c r="C43" s="2" t="s">
        <v>144</v>
      </c>
      <c r="D43" s="16" t="s">
        <v>145</v>
      </c>
      <c r="E43" s="42">
        <v>0.45</v>
      </c>
      <c r="F43" s="18">
        <v>0</v>
      </c>
      <c r="G43" s="18">
        <v>0</v>
      </c>
      <c r="H43" s="18">
        <v>0</v>
      </c>
      <c r="I43" s="18">
        <f t="shared" si="2"/>
        <v>0</v>
      </c>
      <c r="J43" s="19">
        <v>0</v>
      </c>
      <c r="K43" s="19">
        <f t="shared" si="3"/>
        <v>0</v>
      </c>
      <c r="L43" s="20"/>
      <c r="M43" s="20"/>
      <c r="N43" s="18"/>
    </row>
    <row r="44" spans="1:14" ht="49.5" customHeight="1">
      <c r="A44" s="32" t="s">
        <v>146</v>
      </c>
      <c r="B44" s="41" t="s">
        <v>147</v>
      </c>
      <c r="C44" s="2" t="s">
        <v>148</v>
      </c>
      <c r="D44" s="16" t="s">
        <v>12</v>
      </c>
      <c r="E44" s="17">
        <v>45</v>
      </c>
      <c r="F44" s="18">
        <v>0</v>
      </c>
      <c r="G44" s="18">
        <v>0</v>
      </c>
      <c r="H44" s="18">
        <v>0</v>
      </c>
      <c r="I44" s="18">
        <v>0</v>
      </c>
      <c r="J44" s="19">
        <v>0</v>
      </c>
      <c r="K44" s="19">
        <f t="shared" si="3"/>
        <v>0</v>
      </c>
      <c r="L44" s="20"/>
      <c r="M44" s="20"/>
      <c r="N44" s="18"/>
    </row>
    <row r="45" spans="1:14" ht="60.75" customHeight="1">
      <c r="A45" s="32" t="s">
        <v>149</v>
      </c>
      <c r="B45" s="41" t="s">
        <v>150</v>
      </c>
      <c r="C45" s="2" t="s">
        <v>151</v>
      </c>
      <c r="D45" s="16" t="s">
        <v>42</v>
      </c>
      <c r="E45" s="17">
        <v>6</v>
      </c>
      <c r="F45" s="18">
        <v>0</v>
      </c>
      <c r="G45" s="18">
        <v>0</v>
      </c>
      <c r="H45" s="18">
        <f t="shared" si="1"/>
        <v>0</v>
      </c>
      <c r="I45" s="18">
        <v>0</v>
      </c>
      <c r="J45" s="19">
        <v>0</v>
      </c>
      <c r="K45" s="19">
        <f t="shared" si="3"/>
        <v>0</v>
      </c>
      <c r="L45" s="20"/>
      <c r="M45" s="20"/>
      <c r="N45" s="18"/>
    </row>
    <row r="46" spans="1:14" ht="85.5" customHeight="1">
      <c r="A46" s="32" t="s">
        <v>152</v>
      </c>
      <c r="B46" s="41" t="s">
        <v>153</v>
      </c>
      <c r="C46" s="2" t="s">
        <v>154</v>
      </c>
      <c r="D46" s="16" t="s">
        <v>12</v>
      </c>
      <c r="E46" s="17">
        <v>50</v>
      </c>
      <c r="F46" s="18">
        <v>0</v>
      </c>
      <c r="G46" s="18">
        <v>0</v>
      </c>
      <c r="H46" s="18">
        <f>F46*E46</f>
        <v>0</v>
      </c>
      <c r="I46" s="18">
        <f>G46*E46</f>
        <v>0</v>
      </c>
      <c r="J46" s="19">
        <v>0</v>
      </c>
      <c r="K46" s="19">
        <f>J46*E46</f>
        <v>0</v>
      </c>
      <c r="L46" s="20"/>
      <c r="M46" s="20"/>
      <c r="N46" s="18"/>
    </row>
    <row r="47" spans="1:14" ht="135" customHeight="1">
      <c r="A47" s="32" t="s">
        <v>155</v>
      </c>
      <c r="B47" s="41" t="s">
        <v>156</v>
      </c>
      <c r="C47" s="2" t="s">
        <v>157</v>
      </c>
      <c r="D47" s="16" t="s">
        <v>12</v>
      </c>
      <c r="E47" s="17">
        <v>40</v>
      </c>
      <c r="F47" s="18">
        <v>0</v>
      </c>
      <c r="G47" s="18">
        <v>0</v>
      </c>
      <c r="H47" s="18">
        <v>0</v>
      </c>
      <c r="I47" s="18">
        <v>0</v>
      </c>
      <c r="J47" s="19">
        <v>0</v>
      </c>
      <c r="K47" s="19">
        <f>J47*E47</f>
        <v>0</v>
      </c>
      <c r="L47" s="20"/>
      <c r="M47" s="20"/>
      <c r="N47" s="18"/>
    </row>
    <row r="48" spans="1:14" ht="136.5" customHeight="1">
      <c r="A48" s="32" t="s">
        <v>158</v>
      </c>
      <c r="B48" s="41" t="s">
        <v>159</v>
      </c>
      <c r="C48" s="2" t="s">
        <v>160</v>
      </c>
      <c r="D48" s="16" t="s">
        <v>12</v>
      </c>
      <c r="E48" s="17">
        <v>20</v>
      </c>
      <c r="F48" s="18">
        <v>0</v>
      </c>
      <c r="G48" s="18">
        <v>0</v>
      </c>
      <c r="H48" s="18">
        <f>F48*E48</f>
        <v>0</v>
      </c>
      <c r="I48" s="18">
        <f>G48*E48</f>
        <v>0</v>
      </c>
      <c r="J48" s="19">
        <v>0</v>
      </c>
      <c r="K48" s="19">
        <f>J48*E48</f>
        <v>0</v>
      </c>
      <c r="L48" s="20"/>
      <c r="M48" s="20"/>
      <c r="N48" s="18"/>
    </row>
    <row r="49" spans="1:14" ht="101.25" customHeight="1">
      <c r="A49" s="32" t="s">
        <v>161</v>
      </c>
      <c r="B49" s="41" t="s">
        <v>162</v>
      </c>
      <c r="C49" s="2" t="s">
        <v>163</v>
      </c>
      <c r="D49" s="16" t="s">
        <v>42</v>
      </c>
      <c r="E49" s="17">
        <v>12</v>
      </c>
      <c r="F49" s="18">
        <v>0</v>
      </c>
      <c r="G49" s="18">
        <v>0</v>
      </c>
      <c r="H49" s="18">
        <v>0</v>
      </c>
      <c r="I49" s="18">
        <f>G49*E49</f>
        <v>0</v>
      </c>
      <c r="J49" s="19">
        <v>0</v>
      </c>
      <c r="K49" s="19">
        <f>J49*E49</f>
        <v>0</v>
      </c>
      <c r="L49" s="20"/>
      <c r="M49" s="20"/>
      <c r="N49" s="18"/>
    </row>
    <row r="50" spans="1:14" ht="101.25" customHeight="1">
      <c r="A50" s="32" t="s">
        <v>164</v>
      </c>
      <c r="B50" s="41" t="s">
        <v>165</v>
      </c>
      <c r="C50" s="2" t="s">
        <v>166</v>
      </c>
      <c r="D50" s="16" t="s">
        <v>42</v>
      </c>
      <c r="E50" s="17">
        <v>3</v>
      </c>
      <c r="F50" s="18">
        <v>0</v>
      </c>
      <c r="G50" s="18">
        <v>0</v>
      </c>
      <c r="H50" s="18">
        <v>0</v>
      </c>
      <c r="I50" s="18">
        <f>G50*E50</f>
        <v>0</v>
      </c>
      <c r="J50" s="19">
        <v>0</v>
      </c>
      <c r="K50" s="19">
        <f>J50*E50</f>
        <v>0</v>
      </c>
      <c r="L50" s="20"/>
      <c r="M50" s="20"/>
      <c r="N50" s="18"/>
    </row>
    <row r="51" spans="1:14" ht="60.75" customHeight="1">
      <c r="A51" s="32" t="s">
        <v>167</v>
      </c>
      <c r="B51" s="41" t="s">
        <v>168</v>
      </c>
      <c r="C51" s="2" t="s">
        <v>169</v>
      </c>
      <c r="D51" s="16" t="s">
        <v>170</v>
      </c>
      <c r="E51" s="17">
        <v>90</v>
      </c>
      <c r="F51" s="18">
        <f aca="true" t="shared" si="4" ref="F35:F53">L51*$L$1</f>
        <v>0</v>
      </c>
      <c r="G51" s="18">
        <v>0</v>
      </c>
      <c r="H51" s="18">
        <f t="shared" si="1"/>
        <v>0</v>
      </c>
      <c r="I51" s="18">
        <v>0</v>
      </c>
      <c r="J51" s="19">
        <v>0</v>
      </c>
      <c r="K51" s="19">
        <f t="shared" si="3"/>
        <v>0</v>
      </c>
      <c r="L51" s="20"/>
      <c r="M51" s="20"/>
      <c r="N51" s="18"/>
    </row>
    <row r="52" spans="1:14" ht="60.75" customHeight="1">
      <c r="A52" s="32" t="s">
        <v>171</v>
      </c>
      <c r="B52" s="41" t="s">
        <v>172</v>
      </c>
      <c r="C52" s="2" t="s">
        <v>173</v>
      </c>
      <c r="D52" s="16" t="s">
        <v>42</v>
      </c>
      <c r="E52" s="17">
        <v>2</v>
      </c>
      <c r="F52" s="18">
        <f t="shared" si="4"/>
        <v>0</v>
      </c>
      <c r="G52" s="18">
        <v>0</v>
      </c>
      <c r="H52" s="18">
        <f>F52*E52</f>
        <v>0</v>
      </c>
      <c r="I52" s="18">
        <v>0</v>
      </c>
      <c r="J52" s="19">
        <v>0</v>
      </c>
      <c r="K52" s="19">
        <f>J52*E52</f>
        <v>0</v>
      </c>
      <c r="L52" s="20"/>
      <c r="M52" s="20"/>
      <c r="N52" s="18"/>
    </row>
    <row r="53" spans="1:14" ht="69" customHeight="1">
      <c r="A53" s="32" t="s">
        <v>174</v>
      </c>
      <c r="B53" s="41" t="s">
        <v>175</v>
      </c>
      <c r="C53" s="2" t="s">
        <v>176</v>
      </c>
      <c r="D53" s="16" t="s">
        <v>42</v>
      </c>
      <c r="E53" s="17">
        <v>4</v>
      </c>
      <c r="F53" s="18">
        <v>0</v>
      </c>
      <c r="G53" s="18">
        <v>0</v>
      </c>
      <c r="H53" s="18">
        <v>0</v>
      </c>
      <c r="I53" s="18">
        <v>0</v>
      </c>
      <c r="J53" s="19">
        <v>0</v>
      </c>
      <c r="K53" s="19">
        <f t="shared" si="3"/>
        <v>0</v>
      </c>
      <c r="L53" s="20"/>
      <c r="M53" s="20"/>
      <c r="N53" s="18"/>
    </row>
    <row r="54" spans="2:13" ht="12.75">
      <c r="B54" s="43"/>
      <c r="C54" s="2"/>
      <c r="D54" s="2"/>
      <c r="E54" s="10"/>
      <c r="F54" s="4"/>
      <c r="G54" s="5"/>
      <c r="H54" s="4"/>
      <c r="I54" s="5"/>
      <c r="J54" s="23"/>
      <c r="K54" s="23"/>
      <c r="L54" s="20"/>
      <c r="M54" s="20"/>
    </row>
    <row r="55" spans="3:13" ht="12.75">
      <c r="C55" s="2"/>
      <c r="D55" s="2"/>
      <c r="E55" s="3"/>
      <c r="F55" s="4"/>
      <c r="G55" s="5"/>
      <c r="H55" s="4">
        <f>SUM(H3:H54)</f>
        <v>0</v>
      </c>
      <c r="I55" s="4">
        <f>SUM(I3:I54)</f>
        <v>0</v>
      </c>
      <c r="J55" s="44"/>
      <c r="K55" s="23"/>
      <c r="L55" s="20"/>
      <c r="M55" s="20"/>
    </row>
    <row r="56" spans="3:11" ht="12.75">
      <c r="C56" s="22" t="s">
        <v>17</v>
      </c>
      <c r="D56" s="2"/>
      <c r="E56" s="3"/>
      <c r="F56" s="45"/>
      <c r="G56" s="46"/>
      <c r="H56" s="45"/>
      <c r="I56" s="47">
        <f>SUM(H55:I55)</f>
        <v>0</v>
      </c>
      <c r="J56" s="47"/>
      <c r="K56" s="47">
        <f>SUM(K3:K55)</f>
        <v>0</v>
      </c>
    </row>
  </sheetData>
  <sheetProtection selectLockedCells="1" selectUnlockedCells="1"/>
  <mergeCells count="2">
    <mergeCell ref="A1:I1"/>
    <mergeCell ref="J1:K1"/>
  </mergeCells>
  <printOptions/>
  <pageMargins left="0.7875" right="0.7875" top="0.9840277777777777" bottom="0.9840277777777777" header="0.5118055555555555" footer="0.5118055555555555"/>
  <pageSetup horizontalDpi="300" verticalDpi="300" orientation="portrait" paperSize="9" scale="76" r:id="rId1"/>
  <rowBreaks count="4" manualBreakCount="4">
    <brk id="8" max="255" man="1"/>
    <brk id="14" max="255" man="1"/>
    <brk id="28" max="255" man="1"/>
    <brk id="36" max="255" man="1"/>
  </rowBreaks>
</worksheet>
</file>

<file path=xl/worksheets/sheet4.xml><?xml version="1.0" encoding="utf-8"?>
<worksheet xmlns="http://schemas.openxmlformats.org/spreadsheetml/2006/main" xmlns:r="http://schemas.openxmlformats.org/officeDocument/2006/relationships">
  <dimension ref="A1:M10"/>
  <sheetViews>
    <sheetView view="pageBreakPreview" zoomScale="90" zoomScaleSheetLayoutView="90" zoomScalePageLayoutView="0" workbookViewId="0" topLeftCell="A1">
      <selection activeCell="R11" sqref="R11"/>
    </sheetView>
  </sheetViews>
  <sheetFormatPr defaultColWidth="9.140625" defaultRowHeight="12.75"/>
  <cols>
    <col min="1" max="1" width="3.00390625" style="32" customWidth="1"/>
    <col min="2" max="2" width="9.28125" style="14" customWidth="1"/>
    <col min="3" max="3" width="34.28125" style="26" customWidth="1"/>
    <col min="4" max="4" width="3.57421875" style="26" customWidth="1"/>
    <col min="5" max="5" width="4.421875" style="27" customWidth="1"/>
    <col min="6" max="6" width="9.57421875" style="33" customWidth="1"/>
    <col min="7" max="7" width="8.7109375" style="34" customWidth="1"/>
    <col min="8" max="8" width="11.421875" style="33" customWidth="1"/>
    <col min="9" max="9" width="9.7109375" style="34" customWidth="1"/>
    <col min="10" max="10" width="9.421875" style="35" customWidth="1"/>
    <col min="11" max="11" width="11.57421875" style="35" customWidth="1"/>
    <col min="12" max="12" width="10.28125" style="36" customWidth="1"/>
    <col min="13" max="13" width="9.140625" style="36" customWidth="1"/>
    <col min="14" max="14" width="9.140625" style="21" customWidth="1"/>
    <col min="15" max="16384" width="9.140625" style="6" customWidth="1"/>
  </cols>
  <sheetData>
    <row r="1" spans="1:11" ht="31.5" customHeight="1">
      <c r="A1" s="80" t="s">
        <v>177</v>
      </c>
      <c r="B1" s="80"/>
      <c r="C1" s="80"/>
      <c r="D1" s="80"/>
      <c r="E1" s="80"/>
      <c r="F1" s="80"/>
      <c r="G1" s="80"/>
      <c r="H1" s="80"/>
      <c r="I1" s="80"/>
      <c r="J1" s="80"/>
      <c r="K1" s="80"/>
    </row>
    <row r="2" spans="2:11" ht="25.5">
      <c r="B2" s="37" t="s">
        <v>1</v>
      </c>
      <c r="C2" s="7" t="s">
        <v>2</v>
      </c>
      <c r="E2" s="38"/>
      <c r="F2" s="39" t="s">
        <v>3</v>
      </c>
      <c r="G2" s="40" t="s">
        <v>4</v>
      </c>
      <c r="H2" s="39" t="s">
        <v>5</v>
      </c>
      <c r="I2" s="40" t="s">
        <v>6</v>
      </c>
      <c r="J2" s="40" t="s">
        <v>7</v>
      </c>
      <c r="K2" s="40" t="s">
        <v>8</v>
      </c>
    </row>
    <row r="3" spans="1:13" ht="153">
      <c r="A3" s="32" t="s">
        <v>9</v>
      </c>
      <c r="B3" s="37" t="s">
        <v>178</v>
      </c>
      <c r="C3" s="48" t="s">
        <v>179</v>
      </c>
      <c r="D3" s="16" t="s">
        <v>42</v>
      </c>
      <c r="E3" s="17">
        <v>1</v>
      </c>
      <c r="F3" s="18">
        <v>0</v>
      </c>
      <c r="G3" s="18">
        <v>0</v>
      </c>
      <c r="H3" s="18">
        <v>0</v>
      </c>
      <c r="I3" s="18">
        <f aca="true" t="shared" si="0" ref="I3:I8">G3*E3</f>
        <v>0</v>
      </c>
      <c r="J3" s="19">
        <v>0</v>
      </c>
      <c r="K3" s="19">
        <f aca="true" t="shared" si="1" ref="K3:K8">J3*E3</f>
        <v>0</v>
      </c>
      <c r="L3" s="20"/>
      <c r="M3" s="20"/>
    </row>
    <row r="4" spans="1:13" ht="76.5">
      <c r="A4" s="32" t="s">
        <v>13</v>
      </c>
      <c r="B4" s="37" t="s">
        <v>180</v>
      </c>
      <c r="C4" s="48" t="s">
        <v>181</v>
      </c>
      <c r="D4" s="16" t="s">
        <v>42</v>
      </c>
      <c r="E4" s="17">
        <v>1</v>
      </c>
      <c r="F4" s="18">
        <v>0</v>
      </c>
      <c r="G4" s="18">
        <v>0</v>
      </c>
      <c r="H4" s="18">
        <v>0</v>
      </c>
      <c r="I4" s="18">
        <f t="shared" si="0"/>
        <v>0</v>
      </c>
      <c r="J4" s="19">
        <v>0</v>
      </c>
      <c r="K4" s="19">
        <f t="shared" si="1"/>
        <v>0</v>
      </c>
      <c r="L4" s="20"/>
      <c r="M4" s="20"/>
    </row>
    <row r="5" spans="1:13" ht="96.75" customHeight="1">
      <c r="A5" s="32" t="s">
        <v>27</v>
      </c>
      <c r="B5" s="37" t="s">
        <v>182</v>
      </c>
      <c r="C5" s="48" t="s">
        <v>183</v>
      </c>
      <c r="D5" s="16" t="s">
        <v>42</v>
      </c>
      <c r="E5" s="17">
        <v>7</v>
      </c>
      <c r="F5" s="18">
        <v>0</v>
      </c>
      <c r="G5" s="18">
        <v>0</v>
      </c>
      <c r="H5" s="18">
        <v>0</v>
      </c>
      <c r="I5" s="18">
        <f t="shared" si="0"/>
        <v>0</v>
      </c>
      <c r="J5" s="19">
        <v>0</v>
      </c>
      <c r="K5" s="19">
        <f t="shared" si="1"/>
        <v>0</v>
      </c>
      <c r="L5" s="20"/>
      <c r="M5" s="20"/>
    </row>
    <row r="6" spans="1:13" ht="140.25">
      <c r="A6" s="32" t="s">
        <v>30</v>
      </c>
      <c r="B6" s="37" t="s">
        <v>184</v>
      </c>
      <c r="C6" s="48" t="s">
        <v>185</v>
      </c>
      <c r="D6" s="16" t="s">
        <v>42</v>
      </c>
      <c r="E6" s="17">
        <v>1</v>
      </c>
      <c r="F6" s="18">
        <v>0</v>
      </c>
      <c r="G6" s="18">
        <v>0</v>
      </c>
      <c r="H6" s="18">
        <v>0</v>
      </c>
      <c r="I6" s="18">
        <f t="shared" si="0"/>
        <v>0</v>
      </c>
      <c r="J6" s="19">
        <v>0</v>
      </c>
      <c r="K6" s="19">
        <f t="shared" si="1"/>
        <v>0</v>
      </c>
      <c r="L6" s="20"/>
      <c r="M6" s="20"/>
    </row>
    <row r="7" spans="1:13" ht="114.75">
      <c r="A7" s="32" t="s">
        <v>33</v>
      </c>
      <c r="B7" s="37" t="s">
        <v>186</v>
      </c>
      <c r="C7" s="48" t="s">
        <v>187</v>
      </c>
      <c r="D7" s="16" t="s">
        <v>42</v>
      </c>
      <c r="E7" s="17">
        <v>1</v>
      </c>
      <c r="F7" s="18">
        <v>0</v>
      </c>
      <c r="G7" s="18">
        <v>0</v>
      </c>
      <c r="H7" s="18">
        <v>0</v>
      </c>
      <c r="I7" s="18">
        <f t="shared" si="0"/>
        <v>0</v>
      </c>
      <c r="J7" s="19">
        <v>0</v>
      </c>
      <c r="K7" s="19">
        <f t="shared" si="1"/>
        <v>0</v>
      </c>
      <c r="L7" s="20"/>
      <c r="M7" s="20"/>
    </row>
    <row r="8" spans="1:13" ht="102">
      <c r="A8" s="32" t="s">
        <v>36</v>
      </c>
      <c r="B8" s="37" t="s">
        <v>188</v>
      </c>
      <c r="C8" s="48" t="s">
        <v>189</v>
      </c>
      <c r="D8" s="16" t="s">
        <v>42</v>
      </c>
      <c r="E8" s="17">
        <v>1</v>
      </c>
      <c r="F8" s="18">
        <v>0</v>
      </c>
      <c r="G8" s="18">
        <v>0</v>
      </c>
      <c r="H8" s="18">
        <v>0</v>
      </c>
      <c r="I8" s="18">
        <f t="shared" si="0"/>
        <v>0</v>
      </c>
      <c r="J8" s="19">
        <v>0</v>
      </c>
      <c r="K8" s="19">
        <f t="shared" si="1"/>
        <v>0</v>
      </c>
      <c r="L8" s="20"/>
      <c r="M8" s="20"/>
    </row>
    <row r="9" spans="3:13" ht="12.75">
      <c r="C9" s="2"/>
      <c r="D9" s="2"/>
      <c r="E9" s="3"/>
      <c r="F9" s="4"/>
      <c r="G9" s="5"/>
      <c r="H9" s="4">
        <f>SUM(H3:H8)</f>
        <v>0</v>
      </c>
      <c r="I9" s="4">
        <f>SUM(I3:I8)</f>
        <v>0</v>
      </c>
      <c r="J9" s="44"/>
      <c r="K9" s="23"/>
      <c r="L9" s="20"/>
      <c r="M9" s="20"/>
    </row>
    <row r="10" spans="3:11" ht="12.75">
      <c r="C10" s="22" t="s">
        <v>17</v>
      </c>
      <c r="D10" s="2"/>
      <c r="E10" s="3"/>
      <c r="F10" s="45"/>
      <c r="G10" s="46"/>
      <c r="H10" s="45"/>
      <c r="I10" s="47">
        <f>SUM(H9:I9)</f>
        <v>0</v>
      </c>
      <c r="J10" s="47"/>
      <c r="K10" s="47">
        <f>SUM(K3:K8)</f>
        <v>0</v>
      </c>
    </row>
  </sheetData>
  <sheetProtection selectLockedCells="1" selectUnlockedCells="1"/>
  <mergeCells count="2">
    <mergeCell ref="A1:I1"/>
    <mergeCell ref="J1:K1"/>
  </mergeCells>
  <printOptions/>
  <pageMargins left="0.7" right="0.7" top="0.75" bottom="0.75" header="0.5118055555555555" footer="0.5118055555555555"/>
  <pageSetup horizontalDpi="300" verticalDpi="300" orientation="portrait" paperSize="9" scale="77"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N91"/>
  <sheetViews>
    <sheetView view="pageBreakPreview" zoomScale="90" zoomScaleSheetLayoutView="90" zoomScalePageLayoutView="0" workbookViewId="0" topLeftCell="A1">
      <selection activeCell="L1" sqref="L1:N5"/>
    </sheetView>
  </sheetViews>
  <sheetFormatPr defaultColWidth="9.140625" defaultRowHeight="12.75"/>
  <cols>
    <col min="1" max="1" width="2.57421875" style="1" customWidth="1"/>
    <col min="2" max="2" width="13.8515625" style="1" customWidth="1"/>
    <col min="3" max="3" width="55.57421875" style="2" customWidth="1"/>
    <col min="4" max="4" width="5.421875" style="2" customWidth="1"/>
    <col min="5" max="5" width="5.8515625" style="3" customWidth="1"/>
    <col min="6" max="6" width="11.28125" style="4" customWidth="1"/>
    <col min="7" max="7" width="9.57421875" style="5" customWidth="1"/>
    <col min="8" max="8" width="10.00390625" style="4" customWidth="1"/>
    <col min="9" max="9" width="10.00390625" style="5" customWidth="1"/>
    <col min="10" max="10" width="10.57421875" style="5" customWidth="1"/>
    <col min="11" max="11" width="11.140625" style="5" customWidth="1"/>
    <col min="12" max="16384" width="9.140625" style="6" customWidth="1"/>
  </cols>
  <sheetData>
    <row r="1" spans="1:11" ht="33.75" customHeight="1">
      <c r="A1" s="80" t="s">
        <v>190</v>
      </c>
      <c r="B1" s="80"/>
      <c r="C1" s="80"/>
      <c r="D1" s="80"/>
      <c r="E1" s="80"/>
      <c r="F1" s="80"/>
      <c r="G1" s="80"/>
      <c r="H1" s="80"/>
      <c r="I1" s="80"/>
      <c r="J1" s="80"/>
      <c r="K1" s="80"/>
    </row>
    <row r="2" spans="1:14" ht="25.5">
      <c r="A2" s="32"/>
      <c r="B2" s="37" t="s">
        <v>1</v>
      </c>
      <c r="C2" s="7" t="s">
        <v>2</v>
      </c>
      <c r="D2" s="26"/>
      <c r="E2" s="38"/>
      <c r="F2" s="39" t="s">
        <v>3</v>
      </c>
      <c r="G2" s="40" t="s">
        <v>4</v>
      </c>
      <c r="H2" s="39" t="s">
        <v>5</v>
      </c>
      <c r="I2" s="40" t="s">
        <v>6</v>
      </c>
      <c r="J2" s="40"/>
      <c r="K2" s="40" t="s">
        <v>191</v>
      </c>
      <c r="L2" s="36"/>
      <c r="M2" s="36"/>
      <c r="N2" s="21"/>
    </row>
    <row r="3" spans="1:14" ht="15.75">
      <c r="A3" s="32" t="s">
        <v>9</v>
      </c>
      <c r="B3" s="37" t="s">
        <v>192</v>
      </c>
      <c r="C3" s="49" t="s">
        <v>193</v>
      </c>
      <c r="D3" s="16" t="s">
        <v>42</v>
      </c>
      <c r="E3" s="17">
        <v>1</v>
      </c>
      <c r="F3" s="18">
        <v>0</v>
      </c>
      <c r="G3" s="18">
        <v>0</v>
      </c>
      <c r="H3" s="18">
        <f>F3*E3</f>
        <v>0</v>
      </c>
      <c r="I3" s="18">
        <v>0</v>
      </c>
      <c r="J3" s="19"/>
      <c r="K3" s="19">
        <f>H3+I3</f>
        <v>0</v>
      </c>
      <c r="L3" s="20"/>
      <c r="M3" s="20"/>
      <c r="N3" s="21"/>
    </row>
    <row r="4" spans="1:14" ht="15.75">
      <c r="A4" s="32" t="s">
        <v>36</v>
      </c>
      <c r="B4" s="37" t="s">
        <v>192</v>
      </c>
      <c r="C4" s="49" t="s">
        <v>194</v>
      </c>
      <c r="D4" s="16" t="s">
        <v>42</v>
      </c>
      <c r="E4" s="17">
        <v>1</v>
      </c>
      <c r="F4" s="18">
        <f>L4*$L$1</f>
        <v>0</v>
      </c>
      <c r="G4" s="18">
        <v>0</v>
      </c>
      <c r="H4" s="18">
        <f>F4*E4</f>
        <v>0</v>
      </c>
      <c r="I4" s="18">
        <v>0</v>
      </c>
      <c r="J4" s="19"/>
      <c r="K4" s="19">
        <f>H4+I4</f>
        <v>0</v>
      </c>
      <c r="L4" s="20"/>
      <c r="M4" s="20"/>
      <c r="N4" s="21"/>
    </row>
    <row r="5" spans="3:11" ht="12.75">
      <c r="C5" s="22" t="s">
        <v>195</v>
      </c>
      <c r="E5" s="10"/>
      <c r="H5" s="4">
        <f>SUM(H3:H4)</f>
        <v>0</v>
      </c>
      <c r="I5" s="4">
        <f>SUM(I3:I4)</f>
        <v>0</v>
      </c>
      <c r="J5" s="4"/>
      <c r="K5" s="4"/>
    </row>
    <row r="6" spans="3:11" ht="12.75">
      <c r="C6" s="22" t="s">
        <v>17</v>
      </c>
      <c r="I6" s="23">
        <f>SUM(H1:I4)</f>
        <v>0</v>
      </c>
      <c r="J6" s="23"/>
      <c r="K6" s="23">
        <f>SUM(K3:K5)</f>
        <v>0</v>
      </c>
    </row>
    <row r="7" spans="2:11" ht="15.75">
      <c r="B7" s="24"/>
      <c r="C7" s="25"/>
      <c r="D7" s="26"/>
      <c r="E7" s="27"/>
      <c r="F7" s="28"/>
      <c r="G7" s="29"/>
      <c r="H7" s="28"/>
      <c r="I7" s="29"/>
      <c r="J7" s="29"/>
      <c r="K7" s="29"/>
    </row>
    <row r="8" spans="2:3" ht="12.75">
      <c r="B8" s="24"/>
      <c r="C8" s="30"/>
    </row>
    <row r="91" ht="12.75">
      <c r="C91" s="31"/>
    </row>
  </sheetData>
  <sheetProtection selectLockedCells="1" selectUnlockedCells="1"/>
  <mergeCells count="2">
    <mergeCell ref="A1:I1"/>
    <mergeCell ref="J1:K1"/>
  </mergeCells>
  <printOptions/>
  <pageMargins left="0.75" right="0.75" top="1" bottom="1" header="0.5118055555555555" footer="0.5118055555555555"/>
  <pageSetup horizontalDpi="300" verticalDpi="300" orientation="landscape" paperSize="9" scale="91" r:id="rId1"/>
</worksheet>
</file>

<file path=xl/worksheets/sheet6.xml><?xml version="1.0" encoding="utf-8"?>
<worksheet xmlns="http://schemas.openxmlformats.org/spreadsheetml/2006/main" xmlns:r="http://schemas.openxmlformats.org/officeDocument/2006/relationships">
  <dimension ref="A2:G20"/>
  <sheetViews>
    <sheetView tabSelected="1" view="pageBreakPreview" zoomScaleSheetLayoutView="100" zoomScalePageLayoutView="0" workbookViewId="0" topLeftCell="A1">
      <selection activeCell="F21" sqref="F21"/>
    </sheetView>
  </sheetViews>
  <sheetFormatPr defaultColWidth="7.8515625" defaultRowHeight="12.75" customHeight="1"/>
  <cols>
    <col min="1" max="1" width="3.57421875" style="50" customWidth="1"/>
    <col min="2" max="2" width="27.140625" style="51" customWidth="1"/>
    <col min="3" max="3" width="16.421875" style="52" customWidth="1"/>
    <col min="4" max="4" width="13.8515625" style="52" customWidth="1"/>
    <col min="5" max="5" width="0.9921875" style="51" customWidth="1"/>
    <col min="6" max="6" width="15.57421875" style="52" customWidth="1"/>
    <col min="7" max="7" width="20.00390625" style="51" customWidth="1"/>
    <col min="8" max="16384" width="7.8515625" style="51" customWidth="1"/>
  </cols>
  <sheetData>
    <row r="2" spans="2:4" ht="61.5" customHeight="1">
      <c r="B2" s="81" t="s">
        <v>196</v>
      </c>
      <c r="C2" s="81"/>
      <c r="D2" s="53"/>
    </row>
    <row r="3" spans="2:7" ht="36" customHeight="1">
      <c r="B3" s="54" t="s">
        <v>197</v>
      </c>
      <c r="C3" s="55" t="s">
        <v>198</v>
      </c>
      <c r="D3" s="55" t="s">
        <v>199</v>
      </c>
      <c r="E3" s="54"/>
      <c r="F3" s="56" t="s">
        <v>200</v>
      </c>
      <c r="G3" s="57" t="s">
        <v>201</v>
      </c>
    </row>
    <row r="4" spans="2:6" ht="15" customHeight="1">
      <c r="B4" s="54"/>
      <c r="C4" s="58"/>
      <c r="D4" s="58"/>
      <c r="E4" s="54"/>
      <c r="F4" s="58"/>
    </row>
    <row r="5" spans="1:7" ht="15.75">
      <c r="A5" s="59"/>
      <c r="B5" s="60" t="s">
        <v>202</v>
      </c>
      <c r="C5" s="61"/>
      <c r="D5" s="61"/>
      <c r="E5" s="62"/>
      <c r="F5" s="63"/>
      <c r="G5" s="64"/>
    </row>
    <row r="6" spans="1:7" ht="15.75">
      <c r="A6" s="59"/>
      <c r="B6" s="65" t="s">
        <v>203</v>
      </c>
      <c r="C6" s="66">
        <f>'Alépítményi munkák'!H5</f>
        <v>0</v>
      </c>
      <c r="D6" s="66">
        <f>'Alépítményi munkák'!I5</f>
        <v>0</v>
      </c>
      <c r="E6" s="67"/>
      <c r="F6" s="63">
        <f>C6+D6</f>
        <v>0</v>
      </c>
      <c r="G6" s="64"/>
    </row>
    <row r="7" spans="1:7" ht="30" customHeight="1">
      <c r="A7" s="68"/>
      <c r="B7" s="69" t="s">
        <v>204</v>
      </c>
      <c r="C7" s="66">
        <f>'Építőmesteri munkák'!H4</f>
        <v>0</v>
      </c>
      <c r="D7" s="66">
        <f>'Építőmesteri munkák'!I4</f>
        <v>0</v>
      </c>
      <c r="E7" s="67"/>
      <c r="F7" s="63">
        <f>C7+D7</f>
        <v>0</v>
      </c>
      <c r="G7" s="64"/>
    </row>
    <row r="8" spans="1:7" ht="30" customHeight="1">
      <c r="A8" s="68"/>
      <c r="B8" s="69" t="s">
        <v>205</v>
      </c>
      <c r="C8" s="66">
        <f>Villanyszerelés!H55</f>
        <v>0</v>
      </c>
      <c r="D8" s="66">
        <f>Villanyszerelés!I55</f>
        <v>0</v>
      </c>
      <c r="E8" s="67"/>
      <c r="F8" s="63">
        <f>C8+D8</f>
        <v>0</v>
      </c>
      <c r="G8" s="64"/>
    </row>
    <row r="9" spans="1:7" ht="53.25" customHeight="1">
      <c r="A9" s="68"/>
      <c r="B9" s="69" t="s">
        <v>206</v>
      </c>
      <c r="C9" s="66">
        <f>'Épületautomatika (Gyengeáram)'!H9</f>
        <v>0</v>
      </c>
      <c r="D9" s="66">
        <f>'Épületautomatika (Gyengeáram)'!I9</f>
        <v>0</v>
      </c>
      <c r="E9" s="67"/>
      <c r="F9" s="63">
        <f>C9+D9</f>
        <v>0</v>
      </c>
      <c r="G9" s="64"/>
    </row>
    <row r="10" spans="2:7" ht="15" customHeight="1">
      <c r="B10" s="69" t="s">
        <v>207</v>
      </c>
      <c r="C10" s="66">
        <f>'K-tételek'!H5</f>
        <v>0</v>
      </c>
      <c r="D10" s="66">
        <f>'K-tételek'!I5</f>
        <v>0</v>
      </c>
      <c r="E10" s="67"/>
      <c r="F10" s="63"/>
      <c r="G10" s="70">
        <f>SUM(C10:D10)</f>
        <v>0</v>
      </c>
    </row>
    <row r="11" spans="2:7" ht="11.25" customHeight="1">
      <c r="B11" s="54"/>
      <c r="C11" s="58"/>
      <c r="D11" s="58"/>
      <c r="E11" s="54"/>
      <c r="F11" s="58"/>
      <c r="G11" s="71"/>
    </row>
    <row r="12" spans="1:7" s="75" customFormat="1" ht="15" customHeight="1">
      <c r="A12" s="72"/>
      <c r="B12" s="73" t="s">
        <v>208</v>
      </c>
      <c r="C12" s="74">
        <f>SUM(C6:C11)</f>
        <v>0</v>
      </c>
      <c r="D12" s="74">
        <f>SUM(D6:D11)</f>
        <v>0</v>
      </c>
      <c r="E12" s="62"/>
      <c r="F12" s="74">
        <f>SUM(F5:F11)</f>
        <v>0</v>
      </c>
      <c r="G12" s="74">
        <f>SUM(G5:G10)</f>
        <v>0</v>
      </c>
    </row>
    <row r="13" spans="1:7" ht="15.75" customHeight="1">
      <c r="A13" s="68"/>
      <c r="B13" s="76"/>
      <c r="C13" s="77"/>
      <c r="D13" s="77"/>
      <c r="E13" s="62"/>
      <c r="F13" s="78" t="s">
        <v>209</v>
      </c>
      <c r="G13" s="78" t="s">
        <v>209</v>
      </c>
    </row>
    <row r="14" spans="1:7" ht="11.25" customHeight="1">
      <c r="A14" s="82">
        <f>SUM(F12:G12)</f>
        <v>0</v>
      </c>
      <c r="B14" s="82"/>
      <c r="C14" s="82"/>
      <c r="D14" s="82"/>
      <c r="E14" s="82"/>
      <c r="F14" s="82"/>
      <c r="G14" s="83" t="s">
        <v>210</v>
      </c>
    </row>
    <row r="15" spans="1:7" ht="20.25" customHeight="1">
      <c r="A15" s="82"/>
      <c r="B15" s="82"/>
      <c r="C15" s="82"/>
      <c r="D15" s="82"/>
      <c r="E15" s="82"/>
      <c r="F15" s="82"/>
      <c r="G15" s="83"/>
    </row>
    <row r="16" spans="2:5" ht="12.75" customHeight="1">
      <c r="B16" s="79"/>
      <c r="C16" s="79"/>
      <c r="D16" s="79"/>
      <c r="E16" s="79"/>
    </row>
    <row r="17" spans="2:5" ht="12.75" customHeight="1">
      <c r="B17" s="79"/>
      <c r="C17" s="79"/>
      <c r="D17" s="79"/>
      <c r="E17" s="79"/>
    </row>
    <row r="19" spans="1:6" ht="12.75" customHeight="1">
      <c r="A19" s="84"/>
      <c r="B19" s="84"/>
      <c r="C19" s="84"/>
      <c r="D19" s="84"/>
      <c r="E19" s="84"/>
      <c r="F19" s="84"/>
    </row>
    <row r="20" spans="1:6" ht="12.75" customHeight="1">
      <c r="A20" s="84"/>
      <c r="B20" s="84"/>
      <c r="C20" s="84"/>
      <c r="D20" s="84"/>
      <c r="E20" s="84"/>
      <c r="F20" s="84"/>
    </row>
  </sheetData>
  <sheetProtection selectLockedCells="1" selectUnlockedCells="1"/>
  <mergeCells count="4">
    <mergeCell ref="B2:C2"/>
    <mergeCell ref="A14:F15"/>
    <mergeCell ref="G14:G15"/>
    <mergeCell ref="A19:F20"/>
  </mergeCells>
  <printOptions/>
  <pageMargins left="0.75" right="0.75" top="1" bottom="1" header="0.5118055555555555" footer="0.5118055555555555"/>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Kisely Alexandra</dc:creator>
  <cp:keywords/>
  <dc:description/>
  <cp:lastModifiedBy>Kiss Brigitta</cp:lastModifiedBy>
  <dcterms:created xsi:type="dcterms:W3CDTF">2017-05-16T14:09:59Z</dcterms:created>
  <dcterms:modified xsi:type="dcterms:W3CDTF">2017-07-03T12:28:39Z</dcterms:modified>
  <cp:category/>
  <cp:version/>
  <cp:contentType/>
  <cp:contentStatus/>
</cp:coreProperties>
</file>